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ttlerova.t\Desktop\jednorázovka\"/>
    </mc:Choice>
  </mc:AlternateContent>
  <xr:revisionPtr revIDLastSave="0" documentId="8_{ED98256F-5E05-4E57-9EA2-1DD4A04C1AFC}" xr6:coauthVersionLast="46" xr6:coauthVersionMax="46" xr10:uidLastSave="{00000000-0000-0000-0000-000000000000}"/>
  <bookViews>
    <workbookView xWindow="28680" yWindow="-120" windowWidth="29040" windowHeight="15840" activeTab="3" xr2:uid="{00000000-000D-0000-FFFF-FFFF00000000}"/>
  </bookViews>
  <sheets>
    <sheet name="Ceník" sheetId="7" r:id="rId1"/>
    <sheet name="1. Nástroje" sheetId="2" r:id="rId2"/>
    <sheet name="2. Broušení a povlakování nástr" sheetId="6" r:id="rId3"/>
    <sheet name="3. Ostatní nástroje a příslušen" sheetId="3" r:id="rId4"/>
  </sheets>
  <definedNames>
    <definedName name="_xlnm._FilterDatabase" localSheetId="1" hidden="1">'1. Nástroje'!$A$6:$M$18</definedName>
    <definedName name="_xlnm._FilterDatabase" localSheetId="2" hidden="1">'2. Broušení a povlakování nástr'!$A$2:$K$6</definedName>
    <definedName name="_xlnm._FilterDatabase" localSheetId="3" hidden="1">'3. Ostatní nástroje a příslušen'!$A$5:$H$101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6" l="1"/>
  <c r="J5" i="6"/>
  <c r="J3" i="6"/>
  <c r="M14" i="2" l="1"/>
  <c r="M13" i="2"/>
  <c r="M12" i="2"/>
  <c r="M11" i="2"/>
  <c r="H3" i="6" l="1"/>
  <c r="H4" i="6"/>
  <c r="H5" i="6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K4" i="6" l="1"/>
  <c r="K3" i="6"/>
  <c r="K5" i="6"/>
  <c r="H101" i="3"/>
  <c r="C7" i="7" s="1"/>
  <c r="M16" i="2"/>
  <c r="M15" i="2"/>
  <c r="M10" i="2"/>
  <c r="M9" i="2"/>
  <c r="M8" i="2"/>
  <c r="M7" i="2"/>
  <c r="K6" i="6" l="1"/>
  <c r="C6" i="7" s="1"/>
  <c r="M17" i="2"/>
  <c r="C5" i="7" s="1"/>
  <c r="C8" i="7" l="1"/>
</calcChain>
</file>

<file path=xl/sharedStrings.xml><?xml version="1.0" encoding="utf-8"?>
<sst xmlns="http://schemas.openxmlformats.org/spreadsheetml/2006/main" count="602" uniqueCount="339">
  <si>
    <t>Příloha č. 1 - Technická specifikace a ceník</t>
  </si>
  <si>
    <t>Číslo artiklu</t>
  </si>
  <si>
    <t>Název 2</t>
  </si>
  <si>
    <t>MJ skladová</t>
  </si>
  <si>
    <t>MIN_STAV Toolbox</t>
  </si>
  <si>
    <t>MAX_STAV Toolbox</t>
  </si>
  <si>
    <t>Jednotková cena za broušení v EUR bez DPH</t>
  </si>
  <si>
    <t>Umístění seg 2</t>
  </si>
  <si>
    <t>Umístění seg 4</t>
  </si>
  <si>
    <t>Nabídková cena v EUR bez DPH za předpokládané množství broušení</t>
  </si>
  <si>
    <t>Nabídková cena v EUR bez DPH za MJ</t>
  </si>
  <si>
    <t>Nabídková cena v EUR bez DPH za předpokládané množství</t>
  </si>
  <si>
    <t>KS</t>
  </si>
  <si>
    <t>s4</t>
  </si>
  <si>
    <t>Dandrea</t>
  </si>
  <si>
    <t>v</t>
  </si>
  <si>
    <t>Hartner</t>
  </si>
  <si>
    <t>ISCAR</t>
  </si>
  <si>
    <t>s2</t>
  </si>
  <si>
    <t>Jimmore</t>
  </si>
  <si>
    <t>KENAMETAL</t>
  </si>
  <si>
    <t>Moldino</t>
  </si>
  <si>
    <t>SECO</t>
  </si>
  <si>
    <t>Sumitomo</t>
  </si>
  <si>
    <t>Název/jméno zhotovitele:</t>
  </si>
  <si>
    <t>IČ:</t>
  </si>
  <si>
    <t>Razítko a podpis osoby oprávněné jednat jménem či za zhotovitele:</t>
  </si>
  <si>
    <t>Název 1</t>
  </si>
  <si>
    <t>Výrobce</t>
  </si>
  <si>
    <t>412243025800</t>
  </si>
  <si>
    <t>TELESO HLAVY</t>
  </si>
  <si>
    <t>/TRM 32/32</t>
  </si>
  <si>
    <t>28600010432001</t>
  </si>
  <si>
    <t>HLAVA VYVR 2BRIT-TELESO</t>
  </si>
  <si>
    <t>/TS 40/40 DANDREA</t>
  </si>
  <si>
    <t>412243027000</t>
  </si>
  <si>
    <t>/TRM 50 HS</t>
  </si>
  <si>
    <t>411331517500</t>
  </si>
  <si>
    <t>JEDNOTKA HROBOVACI</t>
  </si>
  <si>
    <t>/TS 63/63</t>
  </si>
  <si>
    <t>411111635800</t>
  </si>
  <si>
    <t>VRTAK MONOLITNI 15,03</t>
  </si>
  <si>
    <t>Monolitní vrták 15,03 x5D s vnitřním chlazením , válc.stopka, povlakovaný</t>
  </si>
  <si>
    <t>/89408 D 15.03</t>
  </si>
  <si>
    <t>414387051600</t>
  </si>
  <si>
    <t>VRTAK MONOLITNI 9,52</t>
  </si>
  <si>
    <t>Monolitní vrták 9,52 x5D s vnitřním chlazením , válc.stopka, povlakovaný</t>
  </si>
  <si>
    <t>/89408 D 9.520</t>
  </si>
  <si>
    <t>414387024700</t>
  </si>
  <si>
    <t>VRTAK STUPNOVITY 10/6.8</t>
  </si>
  <si>
    <t>Monolitní vrták 6,8/10,délka 21mm ,úhel zahloubení 90°,celková délka 89mm, povlakovaný</t>
  </si>
  <si>
    <t>/DK 460UF</t>
  </si>
  <si>
    <t>VRTAK S PILOTEM</t>
  </si>
  <si>
    <t>Plátkový vrták s pilotní navrtávací destičkou D33 L=250mm</t>
  </si>
  <si>
    <t>/00-99307-33250</t>
  </si>
  <si>
    <t>411334019700</t>
  </si>
  <si>
    <t>ZAVIT.HLAVIČKA SE SPOJ.</t>
  </si>
  <si>
    <t>/IBS2 M16 - 12 X 9</t>
  </si>
  <si>
    <t>Kintek</t>
  </si>
  <si>
    <t>TGS</t>
  </si>
  <si>
    <t>VRTAK 40</t>
  </si>
  <si>
    <t>TUNGALOY</t>
  </si>
  <si>
    <t>FREZA 27</t>
  </si>
  <si>
    <t>Zavrtávací fréza D 27 , 2 -zuby.</t>
  </si>
  <si>
    <t>M12HD27 -3050</t>
  </si>
  <si>
    <t>NINE</t>
  </si>
  <si>
    <t>FREZA 30,4</t>
  </si>
  <si>
    <t>Fréza d=30,4 x 20°, 3 zuby.</t>
  </si>
  <si>
    <t>JX151102-01</t>
  </si>
  <si>
    <t>411114710000</t>
  </si>
  <si>
    <t>/DIN69871-AD+B50 ER32.70</t>
  </si>
  <si>
    <t>411331501400</t>
  </si>
  <si>
    <t>KAZETA</t>
  </si>
  <si>
    <t>/SSCC 50</t>
  </si>
  <si>
    <t>411331503500</t>
  </si>
  <si>
    <t>KAZETA HRUBOVACI</t>
  </si>
  <si>
    <t>/SSCC 90</t>
  </si>
  <si>
    <t>411331501600</t>
  </si>
  <si>
    <t>/SSCC 41</t>
  </si>
  <si>
    <t>411331502700</t>
  </si>
  <si>
    <t>/SFCC 32</t>
  </si>
  <si>
    <t>411331501500</t>
  </si>
  <si>
    <t>KAZETA HRUBOVACI 40</t>
  </si>
  <si>
    <t>/SSCC 40</t>
  </si>
  <si>
    <t>411331502600</t>
  </si>
  <si>
    <t>/SFCC 25</t>
  </si>
  <si>
    <t>411433134800</t>
  </si>
  <si>
    <t>SROUB UPINACI</t>
  </si>
  <si>
    <t>/VT 35</t>
  </si>
  <si>
    <t>411433027500</t>
  </si>
  <si>
    <t>PRODLOUZENI</t>
  </si>
  <si>
    <t>/PR 63.63</t>
  </si>
  <si>
    <t>413333154400</t>
  </si>
  <si>
    <t>REDUKCE</t>
  </si>
  <si>
    <t>/RD 50/32.144</t>
  </si>
  <si>
    <t>411331501900</t>
  </si>
  <si>
    <t>/SSCC 32</t>
  </si>
  <si>
    <t>412243048500</t>
  </si>
  <si>
    <t>/TRC25</t>
  </si>
  <si>
    <t>412243039800</t>
  </si>
  <si>
    <t>KUZEL ZAKLADNI</t>
  </si>
  <si>
    <t>/DIN69871-A50 MHD50.48</t>
  </si>
  <si>
    <t>411331502100</t>
  </si>
  <si>
    <t>KAZETA VBD</t>
  </si>
  <si>
    <t>/SSCC 25</t>
  </si>
  <si>
    <t>412243048000</t>
  </si>
  <si>
    <t>/TS 25/25</t>
  </si>
  <si>
    <t>411331504300</t>
  </si>
  <si>
    <t>KAZETA DOKONCOVACI</t>
  </si>
  <si>
    <t>/SFTP 50</t>
  </si>
  <si>
    <t>412243051300</t>
  </si>
  <si>
    <t>/TRM 25</t>
  </si>
  <si>
    <t>411331517000</t>
  </si>
  <si>
    <t>JEDNOTKA HRUBOVACI</t>
  </si>
  <si>
    <t>/TS 50/50</t>
  </si>
  <si>
    <t>411331502400</t>
  </si>
  <si>
    <t>/SSCC 80</t>
  </si>
  <si>
    <t>411433142100</t>
  </si>
  <si>
    <t>/VT 45</t>
  </si>
  <si>
    <t>412814036500</t>
  </si>
  <si>
    <t>NOSIC - VRTAK WD18.63</t>
  </si>
  <si>
    <t>/DIN69871-AD+B50</t>
  </si>
  <si>
    <t>412814033100</t>
  </si>
  <si>
    <t>NOSIC PF22.40</t>
  </si>
  <si>
    <t>/69871-AD+B40</t>
  </si>
  <si>
    <t>411621261400</t>
  </si>
  <si>
    <t>SROUB UP. D ANDREA</t>
  </si>
  <si>
    <t>/M4X5 UNI 5923-12.9</t>
  </si>
  <si>
    <t>411621261300</t>
  </si>
  <si>
    <t>/M4X4 UNI 5923-12.9</t>
  </si>
  <si>
    <t>411331515000</t>
  </si>
  <si>
    <t>/TS 32/32</t>
  </si>
  <si>
    <t>412114082100</t>
  </si>
  <si>
    <t>NOSIC WD25.80</t>
  </si>
  <si>
    <t>411331501700</t>
  </si>
  <si>
    <t>/SSCC 33</t>
  </si>
  <si>
    <t>412114080100</t>
  </si>
  <si>
    <t>NOSIC - VRTAK  WD10.110</t>
  </si>
  <si>
    <t>412300000600</t>
  </si>
  <si>
    <t>UPINKA PLYN. 21X2</t>
  </si>
  <si>
    <t>/74963</t>
  </si>
  <si>
    <t>411331502000</t>
  </si>
  <si>
    <t>/SSCC 63</t>
  </si>
  <si>
    <t>413333154300</t>
  </si>
  <si>
    <t>/RD 50/40.36</t>
  </si>
  <si>
    <t>412113154300</t>
  </si>
  <si>
    <t>TRN AD+B50 PF22.110</t>
  </si>
  <si>
    <t>/DIN69871</t>
  </si>
  <si>
    <t>411331504200</t>
  </si>
  <si>
    <t>KAZETA TPG X 09</t>
  </si>
  <si>
    <t>/SFTP 32</t>
  </si>
  <si>
    <t>371000074800</t>
  </si>
  <si>
    <t>SROUB NAHRADNI MHD40</t>
  </si>
  <si>
    <t>/DAO00263</t>
  </si>
  <si>
    <t>412114080600</t>
  </si>
  <si>
    <t>NOSIC PF27.50</t>
  </si>
  <si>
    <t>411433139200</t>
  </si>
  <si>
    <t>KUZEL SK40 MHD50.48</t>
  </si>
  <si>
    <t>/DIN69871-A40</t>
  </si>
  <si>
    <t>412814002800</t>
  </si>
  <si>
    <t>POUZDRO UP. WELDON</t>
  </si>
  <si>
    <t>/71DINB50WD1006</t>
  </si>
  <si>
    <t>411436072500</t>
  </si>
  <si>
    <t>DRZAK KLEST. DIN69871</t>
  </si>
  <si>
    <t>/AD+B50 ER32.110</t>
  </si>
  <si>
    <t>412243040300</t>
  </si>
  <si>
    <t>KUZEL ZAKL.MODULARNI</t>
  </si>
  <si>
    <t>/69871-A50MHD'80.62</t>
  </si>
  <si>
    <t>411621261100</t>
  </si>
  <si>
    <t>SROUB ARET. PRO TRM125</t>
  </si>
  <si>
    <t>/VSTC M6X20</t>
  </si>
  <si>
    <t>412113110200</t>
  </si>
  <si>
    <t>TRN NASTRCNY</t>
  </si>
  <si>
    <t>/PF 50/22</t>
  </si>
  <si>
    <t>412331095600</t>
  </si>
  <si>
    <t>KLESTINA D7 X S5.5</t>
  </si>
  <si>
    <t>/ER32MD07</t>
  </si>
  <si>
    <t>412114027400</t>
  </si>
  <si>
    <t>POUZDRO AD+B50 WD32.100</t>
  </si>
  <si>
    <t>412114026800</t>
  </si>
  <si>
    <t>POUZDRO AD+B50 WD16.63</t>
  </si>
  <si>
    <t>412243042900</t>
  </si>
  <si>
    <t>KUZEL MHD 80.180</t>
  </si>
  <si>
    <t>/DIN69871-AD+B50FC</t>
  </si>
  <si>
    <t>760000343900</t>
  </si>
  <si>
    <t>NOSIC NASTR.B50 PF27.110</t>
  </si>
  <si>
    <t>/69871-AD</t>
  </si>
  <si>
    <t>412114089000</t>
  </si>
  <si>
    <t>NOSIC PF22.110</t>
  </si>
  <si>
    <t>/DIN69871-AD+B40</t>
  </si>
  <si>
    <t>413803121700</t>
  </si>
  <si>
    <t>/SFCC 50</t>
  </si>
  <si>
    <t>413333162000</t>
  </si>
  <si>
    <t>/RD 63/50.40</t>
  </si>
  <si>
    <t>414387039300</t>
  </si>
  <si>
    <t>REDUKCE ANTIVIBRACNI</t>
  </si>
  <si>
    <t>/RAV 80/63.280</t>
  </si>
  <si>
    <t>412333250200</t>
  </si>
  <si>
    <t>TRN PRODLOUZENY</t>
  </si>
  <si>
    <t>69871   /DINAD+B50 MHD63.150</t>
  </si>
  <si>
    <t>412114080300</t>
  </si>
  <si>
    <t>NOSIC - VRTAK WD16.110</t>
  </si>
  <si>
    <t>860021030600</t>
  </si>
  <si>
    <t>REDUKCE DANDREA</t>
  </si>
  <si>
    <t>/RD 50/25.87</t>
  </si>
  <si>
    <t>412814002200</t>
  </si>
  <si>
    <t>POUZDRO UPIN. WELDON</t>
  </si>
  <si>
    <t>/71DIN-B40WD3210</t>
  </si>
  <si>
    <t>412814002500</t>
  </si>
  <si>
    <t>POUZDRO UPIN</t>
  </si>
  <si>
    <t>/71DIN-B40WD1611</t>
  </si>
  <si>
    <t>412115403900</t>
  </si>
  <si>
    <t>/VT 50</t>
  </si>
  <si>
    <t>311131044500</t>
  </si>
  <si>
    <t>PODLOZKA</t>
  </si>
  <si>
    <t>/IWSN 322W</t>
  </si>
  <si>
    <t>411433130100</t>
  </si>
  <si>
    <t>PLANZETA</t>
  </si>
  <si>
    <t>/DGFH 32-3</t>
  </si>
  <si>
    <t>412115039600</t>
  </si>
  <si>
    <t>SROUB UPINACI PICO</t>
  </si>
  <si>
    <t>/250-141</t>
  </si>
  <si>
    <t>411433129400</t>
  </si>
  <si>
    <t>TELESO PLANZETY</t>
  </si>
  <si>
    <t>/SGTBN 25-6</t>
  </si>
  <si>
    <t>412113051200</t>
  </si>
  <si>
    <t>STOPKA KORUNKA-OCEL</t>
  </si>
  <si>
    <t>/BC25-120M12S</t>
  </si>
  <si>
    <t>412113051800</t>
  </si>
  <si>
    <t>STOPKA KORUNKA-TK</t>
  </si>
  <si>
    <t>/BC25-200M12W</t>
  </si>
  <si>
    <t>412115404000</t>
  </si>
  <si>
    <t>/191.916</t>
  </si>
  <si>
    <t>333444630300</t>
  </si>
  <si>
    <t>SROUB VDB</t>
  </si>
  <si>
    <t>/191.726</t>
  </si>
  <si>
    <t>333444630400</t>
  </si>
  <si>
    <t>/191.698</t>
  </si>
  <si>
    <t>412115037000</t>
  </si>
  <si>
    <t>/193.526</t>
  </si>
  <si>
    <t>SROUB</t>
  </si>
  <si>
    <t>412113051000</t>
  </si>
  <si>
    <t>STOPKA ZAV.M8 D140MM</t>
  </si>
  <si>
    <t>/ASC16-8.5-140-75</t>
  </si>
  <si>
    <t>414920033700</t>
  </si>
  <si>
    <t>STITKY DO SERIZOVAKU NI*</t>
  </si>
  <si>
    <t>/NIO17852/8 KS ROLI</t>
  </si>
  <si>
    <t>Nikken</t>
  </si>
  <si>
    <t>860004037000</t>
  </si>
  <si>
    <t>DORAZ</t>
  </si>
  <si>
    <t>/FB-519R</t>
  </si>
  <si>
    <t>Safeway</t>
  </si>
  <si>
    <t>860027054100</t>
  </si>
  <si>
    <t>SROUB MECH/HYDR.</t>
  </si>
  <si>
    <t>/CHV-160V</t>
  </si>
  <si>
    <t>860021208500</t>
  </si>
  <si>
    <t>SROUB SVERAKU</t>
  </si>
  <si>
    <t>/CHV-130H</t>
  </si>
  <si>
    <t>411332300600</t>
  </si>
  <si>
    <t>CELIST OSAZENA</t>
  </si>
  <si>
    <t>/ZJ-130V</t>
  </si>
  <si>
    <t>414920034600</t>
  </si>
  <si>
    <t>SADA CELIST 2KS</t>
  </si>
  <si>
    <t>/ZJ-160V</t>
  </si>
  <si>
    <t>412159004500</t>
  </si>
  <si>
    <t>/SJ-160V</t>
  </si>
  <si>
    <t>412159004800</t>
  </si>
  <si>
    <t>/SJ-130V</t>
  </si>
  <si>
    <t>414920032500</t>
  </si>
  <si>
    <t>SADA VROUB. CELIST 2 KS</t>
  </si>
  <si>
    <t>/RJ-160V</t>
  </si>
  <si>
    <t>412115036500</t>
  </si>
  <si>
    <t>/C05012-T15P</t>
  </si>
  <si>
    <t>412115041200</t>
  </si>
  <si>
    <t>/BFTX 04 09 IP</t>
  </si>
  <si>
    <t>412115039900</t>
  </si>
  <si>
    <t>SROUB VD</t>
  </si>
  <si>
    <t>/BFTX 03512 IP</t>
  </si>
  <si>
    <t>412115032900</t>
  </si>
  <si>
    <t>SROUB PODLOZKY</t>
  </si>
  <si>
    <t>/BW 05 07 F</t>
  </si>
  <si>
    <t>411224053500</t>
  </si>
  <si>
    <t>/WGCS 13 R</t>
  </si>
  <si>
    <t>412115041400</t>
  </si>
  <si>
    <t>/BFTX 0412IP</t>
  </si>
  <si>
    <t>311112212500</t>
  </si>
  <si>
    <t>/BFTY 02206</t>
  </si>
  <si>
    <t>412814001600</t>
  </si>
  <si>
    <t>DRZAK SOUSTR. VNEJSI</t>
  </si>
  <si>
    <t>/SVHCL2525M11</t>
  </si>
  <si>
    <t>412115035300</t>
  </si>
  <si>
    <t>SROUB K FREZE D66 R8</t>
  </si>
  <si>
    <t>/BFTX0511N</t>
  </si>
  <si>
    <t>760000344500</t>
  </si>
  <si>
    <t>NOSIC NASTR.-DRZAK-ZAVIT</t>
  </si>
  <si>
    <t>/D32H110M16</t>
  </si>
  <si>
    <t>411621260900</t>
  </si>
  <si>
    <t>SROUB ZAPUSTNY</t>
  </si>
  <si>
    <t>/TG016937</t>
  </si>
  <si>
    <t>411224053600</t>
  </si>
  <si>
    <t>PODLOZKA S KUZEL.OTVOREM</t>
  </si>
  <si>
    <t>/TG016936</t>
  </si>
  <si>
    <t>412115042800</t>
  </si>
  <si>
    <t xml:space="preserve">VALEC OPERNY NAHR.VC. LOZISKA </t>
  </si>
  <si>
    <t>/TG016933</t>
  </si>
  <si>
    <t>860021039500</t>
  </si>
  <si>
    <t>/CSPB - 2.5</t>
  </si>
  <si>
    <t>VRTAK 24</t>
  </si>
  <si>
    <t>Obecný popis nástroje</t>
  </si>
  <si>
    <t>Jednotková cena za povlakování v EUR bez DPH</t>
  </si>
  <si>
    <t>Nabídková cena v EUR bez DPH za předpokládané množství povlakování</t>
  </si>
  <si>
    <t>Celková nabídková cena v EUR bez DPH za přepokládané množství</t>
  </si>
  <si>
    <t>Předpokládané množství MJ na 4 roky</t>
  </si>
  <si>
    <t>Celková nabídková cena v € bez DPH</t>
  </si>
  <si>
    <t>UPÍNACÍ NOSIČ</t>
  </si>
  <si>
    <t>Předpokládané množství broušení a povlakování v MJ na 4 roky</t>
  </si>
  <si>
    <t>Celková cena za část v € bez DPH</t>
  </si>
  <si>
    <t>Název skupiny</t>
  </si>
  <si>
    <t>Poř. č.</t>
  </si>
  <si>
    <t>Nástroje</t>
  </si>
  <si>
    <t>Broušení a povlakování nástrojů</t>
  </si>
  <si>
    <t>Ostatní nástroje a příslušenství</t>
  </si>
  <si>
    <t>Celkem za dodávky, broušení a povlakování v € bez DPH</t>
  </si>
  <si>
    <t>JMH</t>
  </si>
  <si>
    <t>VRTAK 34</t>
  </si>
  <si>
    <t>FREZA 220</t>
  </si>
  <si>
    <t>tyč vyvrtávací 34 , 2 zuby</t>
  </si>
  <si>
    <t>tyč vyvrtávací 40 , 2 zuby</t>
  </si>
  <si>
    <t>Tvarová fréza D 220</t>
  </si>
  <si>
    <t>Monolitní vrták D 24 , l = 240 mm, vnitřní chlazení , povlak ,weldon</t>
  </si>
  <si>
    <t>B200.D34/W32.Z2 CC09</t>
  </si>
  <si>
    <t>B200.D40/W32.Z2 CC09</t>
  </si>
  <si>
    <t>D220 R8</t>
  </si>
  <si>
    <t>D24 / 80 x 240</t>
  </si>
  <si>
    <t>2. Broušení a povlakování nástrojů</t>
  </si>
  <si>
    <t>1. Nástroje</t>
  </si>
  <si>
    <t>3. Ostatní nástroje a příslušenství</t>
  </si>
  <si>
    <t>Veřejná zakázka nadlimitní: Dodávky řezného a upínacího nářadí, ostření, včetně servisu  a dalšího, souvisejícího plnění ,  část č. 2</t>
  </si>
  <si>
    <t>Rámcová smlouva č. S88/21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</si>
</sst>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€-1]_-;\-* #,##0.00\ [$€-1]_-;_-* &quot;-&quot;??\ [$€-1]_-;_-@_-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0"/>
      <name val="Calibri "/>
      <charset val="238"/>
    </font>
    <font>
      <sz val="10"/>
      <color theme="1"/>
      <name val="Calibri "/>
      <charset val="238"/>
    </font>
    <font>
      <sz val="10"/>
      <color rgb="FF000000"/>
      <name val="Calibri "/>
      <charset val="238"/>
    </font>
    <font>
      <b/>
      <sz val="10"/>
      <color rgb="FFFF0000"/>
      <name val="Calibri "/>
      <charset val="238"/>
    </font>
    <font>
      <sz val="11"/>
      <color theme="1"/>
      <name val="Calibri "/>
      <charset val="238"/>
    </font>
    <font>
      <b/>
      <sz val="11"/>
      <name val="Calibri "/>
      <charset val="238"/>
    </font>
    <font>
      <sz val="11"/>
      <color rgb="FF000000"/>
      <name val="Calibri "/>
      <charset val="238"/>
    </font>
    <font>
      <sz val="11"/>
      <name val="Calibri 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 "/>
      <charset val="238"/>
    </font>
    <font>
      <b/>
      <sz val="22"/>
      <color theme="1"/>
      <name val="Calibri "/>
      <charset val="238"/>
    </font>
    <font>
      <b/>
      <sz val="2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 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21" fillId="0" borderId="0" applyNumberFormat="0" applyFill="0" applyBorder="0" applyAlignment="0" applyProtection="0"/>
  </cellStyleXfs>
  <cellXfs count="149">
    <xf numFmtId="0" fontId="0" fillId="0" borderId="0" xfId="0"/>
    <xf numFmtId="2" fontId="2" fillId="2" borderId="21" xfId="0" applyNumberFormat="1" applyFont="1" applyFill="1" applyBorder="1" applyAlignment="1">
      <alignment horizontal="center" vertical="center" wrapText="1"/>
    </xf>
    <xf numFmtId="2" fontId="2" fillId="2" borderId="22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6" fillId="2" borderId="23" xfId="0" applyNumberFormat="1" applyFont="1" applyFill="1" applyBorder="1" applyAlignment="1">
      <alignment horizontal="center" vertical="center" wrapText="1"/>
    </xf>
    <xf numFmtId="2" fontId="6" fillId="2" borderId="24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10" fillId="0" borderId="0" xfId="0" applyNumberFormat="1" applyFont="1"/>
    <xf numFmtId="2" fontId="1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Border="1"/>
    <xf numFmtId="2" fontId="8" fillId="0" borderId="0" xfId="0" applyNumberFormat="1" applyFont="1" applyBorder="1" applyAlignment="1">
      <alignment horizontal="left" vertical="center"/>
    </xf>
    <xf numFmtId="164" fontId="8" fillId="0" borderId="0" xfId="0" applyNumberFormat="1" applyFont="1" applyBorder="1" applyAlignment="1">
      <alignment horizontal="left" vertical="center"/>
    </xf>
    <xf numFmtId="43" fontId="8" fillId="0" borderId="0" xfId="1" applyFont="1" applyBorder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2" fontId="6" fillId="2" borderId="20" xfId="0" applyNumberFormat="1" applyFont="1" applyFill="1" applyBorder="1" applyAlignment="1">
      <alignment horizontal="center" vertical="center" wrapText="1"/>
    </xf>
    <xf numFmtId="2" fontId="6" fillId="2" borderId="21" xfId="0" applyNumberFormat="1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/>
    </xf>
    <xf numFmtId="2" fontId="15" fillId="0" borderId="5" xfId="0" applyNumberFormat="1" applyFont="1" applyFill="1" applyBorder="1" applyAlignment="1">
      <alignment horizontal="center" vertical="center"/>
    </xf>
    <xf numFmtId="1" fontId="15" fillId="0" borderId="4" xfId="0" applyNumberFormat="1" applyFont="1" applyFill="1" applyBorder="1" applyAlignment="1">
      <alignment horizontal="left" vertical="center"/>
    </xf>
    <xf numFmtId="2" fontId="15" fillId="0" borderId="5" xfId="0" applyNumberFormat="1" applyFont="1" applyFill="1" applyBorder="1" applyAlignment="1">
      <alignment horizontal="left" vertical="center"/>
    </xf>
    <xf numFmtId="164" fontId="15" fillId="0" borderId="6" xfId="0" applyNumberFormat="1" applyFont="1" applyFill="1" applyBorder="1" applyAlignment="1" applyProtection="1">
      <alignment horizontal="left" vertical="center"/>
      <protection hidden="1"/>
    </xf>
    <xf numFmtId="1" fontId="6" fillId="2" borderId="21" xfId="0" applyNumberFormat="1" applyFont="1" applyFill="1" applyBorder="1" applyAlignment="1">
      <alignment horizontal="center" vertical="center" wrapText="1"/>
    </xf>
    <xf numFmtId="1" fontId="15" fillId="0" borderId="5" xfId="0" applyNumberFormat="1" applyFont="1" applyFill="1" applyBorder="1" applyAlignment="1">
      <alignment horizontal="center" vertical="center"/>
    </xf>
    <xf numFmtId="1" fontId="15" fillId="0" borderId="5" xfId="0" applyNumberFormat="1" applyFont="1" applyFill="1" applyBorder="1" applyAlignment="1">
      <alignment horizontal="center" vertical="center" wrapText="1"/>
    </xf>
    <xf numFmtId="2" fontId="15" fillId="0" borderId="15" xfId="0" applyNumberFormat="1" applyFont="1" applyFill="1" applyBorder="1" applyAlignment="1">
      <alignment horizontal="left" vertical="center"/>
    </xf>
    <xf numFmtId="2" fontId="15" fillId="0" borderId="27" xfId="0" applyNumberFormat="1" applyFont="1" applyFill="1" applyBorder="1" applyAlignment="1">
      <alignment horizontal="left" vertical="center"/>
    </xf>
    <xf numFmtId="2" fontId="16" fillId="0" borderId="31" xfId="0" applyNumberFormat="1" applyFont="1" applyFill="1" applyBorder="1" applyAlignment="1">
      <alignment vertical="center"/>
    </xf>
    <xf numFmtId="2" fontId="16" fillId="0" borderId="32" xfId="0" applyNumberFormat="1" applyFont="1" applyFill="1" applyBorder="1" applyAlignment="1">
      <alignment vertical="center"/>
    </xf>
    <xf numFmtId="2" fontId="10" fillId="0" borderId="0" xfId="0" applyNumberFormat="1" applyFont="1" applyBorder="1"/>
    <xf numFmtId="2" fontId="10" fillId="0" borderId="0" xfId="0" applyNumberFormat="1" applyFont="1" applyBorder="1" applyAlignment="1">
      <alignment horizontal="center"/>
    </xf>
    <xf numFmtId="164" fontId="17" fillId="2" borderId="26" xfId="1" applyNumberFormat="1" applyFont="1" applyFill="1" applyBorder="1" applyAlignment="1" applyProtection="1">
      <alignment horizontal="center" vertical="center"/>
      <protection hidden="1"/>
    </xf>
    <xf numFmtId="1" fontId="8" fillId="0" borderId="5" xfId="0" applyNumberFormat="1" applyFont="1" applyFill="1" applyBorder="1" applyAlignment="1">
      <alignment horizontal="center" vertical="center" wrapText="1"/>
    </xf>
    <xf numFmtId="164" fontId="11" fillId="2" borderId="37" xfId="1" applyNumberFormat="1" applyFont="1" applyFill="1" applyBorder="1" applyAlignment="1" applyProtection="1">
      <alignment horizontal="center"/>
      <protection hidden="1"/>
    </xf>
    <xf numFmtId="2" fontId="11" fillId="2" borderId="20" xfId="0" applyNumberFormat="1" applyFont="1" applyFill="1" applyBorder="1" applyAlignment="1">
      <alignment horizontal="center" vertical="center" wrapText="1"/>
    </xf>
    <xf numFmtId="2" fontId="11" fillId="2" borderId="21" xfId="0" applyNumberFormat="1" applyFont="1" applyFill="1" applyBorder="1" applyAlignment="1">
      <alignment horizontal="center" vertical="center" wrapText="1"/>
    </xf>
    <xf numFmtId="2" fontId="11" fillId="2" borderId="22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 applyProtection="1">
      <alignment horizontal="center" vertical="center"/>
      <protection locked="0"/>
    </xf>
    <xf numFmtId="164" fontId="7" fillId="3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2" fontId="8" fillId="0" borderId="0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8" fillId="0" borderId="0" xfId="0" applyNumberFormat="1" applyFont="1" applyBorder="1" applyAlignment="1">
      <alignment horizontal="center" vertical="center"/>
    </xf>
    <xf numFmtId="164" fontId="0" fillId="3" borderId="2" xfId="0" applyNumberFormat="1" applyFill="1" applyBorder="1" applyProtection="1">
      <protection locked="0"/>
    </xf>
    <xf numFmtId="2" fontId="20" fillId="4" borderId="24" xfId="0" applyNumberFormat="1" applyFont="1" applyFill="1" applyBorder="1" applyAlignment="1"/>
    <xf numFmtId="2" fontId="20" fillId="4" borderId="32" xfId="0" applyNumberFormat="1" applyFont="1" applyFill="1" applyBorder="1" applyAlignment="1"/>
    <xf numFmtId="2" fontId="20" fillId="4" borderId="31" xfId="0" applyNumberFormat="1" applyFont="1" applyFill="1" applyBorder="1" applyAlignment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/>
    <xf numFmtId="0" fontId="21" fillId="0" borderId="27" xfId="3" applyBorder="1"/>
    <xf numFmtId="0" fontId="21" fillId="0" borderId="43" xfId="3" applyBorder="1"/>
    <xf numFmtId="0" fontId="14" fillId="2" borderId="40" xfId="0" applyFont="1" applyFill="1" applyBorder="1"/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2" fontId="12" fillId="0" borderId="4" xfId="0" applyNumberFormat="1" applyFont="1" applyFill="1" applyBorder="1" applyAlignment="1">
      <alignment horizontal="center" vertical="center"/>
    </xf>
    <xf numFmtId="2" fontId="12" fillId="0" borderId="5" xfId="0" applyNumberFormat="1" applyFont="1" applyFill="1" applyBorder="1" applyAlignment="1">
      <alignment horizontal="left" vertical="center"/>
    </xf>
    <xf numFmtId="2" fontId="12" fillId="0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/>
    </xf>
    <xf numFmtId="2" fontId="10" fillId="0" borderId="0" xfId="0" applyNumberFormat="1" applyFont="1" applyFill="1"/>
    <xf numFmtId="2" fontId="7" fillId="0" borderId="0" xfId="0" applyNumberFormat="1" applyFont="1" applyFill="1" applyAlignment="1">
      <alignment horizontal="center" vertical="center"/>
    </xf>
    <xf numFmtId="164" fontId="7" fillId="3" borderId="8" xfId="0" applyNumberFormat="1" applyFont="1" applyFill="1" applyBorder="1" applyAlignment="1" applyProtection="1">
      <alignment horizontal="center" vertical="center"/>
      <protection locked="0"/>
    </xf>
    <xf numFmtId="164" fontId="15" fillId="3" borderId="5" xfId="0" applyNumberFormat="1" applyFont="1" applyFill="1" applyBorder="1" applyAlignment="1" applyProtection="1">
      <alignment horizontal="left" vertical="center"/>
      <protection locked="0"/>
    </xf>
    <xf numFmtId="2" fontId="13" fillId="0" borderId="5" xfId="0" applyNumberFormat="1" applyFont="1" applyFill="1" applyBorder="1" applyAlignment="1">
      <alignment horizontal="left" vertical="center"/>
    </xf>
    <xf numFmtId="2" fontId="8" fillId="0" borderId="5" xfId="0" applyNumberFormat="1" applyFont="1" applyFill="1" applyBorder="1" applyAlignment="1">
      <alignment horizontal="left" vertical="center"/>
    </xf>
    <xf numFmtId="2" fontId="8" fillId="0" borderId="5" xfId="0" applyNumberFormat="1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left" vertical="center"/>
    </xf>
    <xf numFmtId="2" fontId="8" fillId="0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/>
    </xf>
    <xf numFmtId="164" fontId="10" fillId="3" borderId="5" xfId="0" applyNumberFormat="1" applyFont="1" applyFill="1" applyBorder="1" applyProtection="1">
      <protection locked="0"/>
    </xf>
    <xf numFmtId="1" fontId="6" fillId="2" borderId="24" xfId="0" applyNumberFormat="1" applyFont="1" applyFill="1" applyBorder="1" applyAlignment="1">
      <alignment horizontal="center" vertical="center" wrapText="1"/>
    </xf>
    <xf numFmtId="164" fontId="0" fillId="2" borderId="41" xfId="0" applyNumberFormat="1" applyFill="1" applyBorder="1"/>
    <xf numFmtId="1" fontId="8" fillId="0" borderId="1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left" vertical="center"/>
    </xf>
    <xf numFmtId="2" fontId="8" fillId="0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/>
    <xf numFmtId="164" fontId="0" fillId="0" borderId="3" xfId="0" applyNumberFormat="1" applyFill="1" applyBorder="1"/>
    <xf numFmtId="0" fontId="0" fillId="0" borderId="0" xfId="0" applyFill="1"/>
    <xf numFmtId="164" fontId="7" fillId="0" borderId="5" xfId="0" applyNumberFormat="1" applyFont="1" applyFill="1" applyBorder="1" applyAlignment="1">
      <alignment horizontal="center" vertical="center"/>
    </xf>
    <xf numFmtId="164" fontId="0" fillId="0" borderId="5" xfId="0" applyNumberFormat="1" applyFill="1" applyBorder="1"/>
    <xf numFmtId="164" fontId="0" fillId="0" borderId="6" xfId="0" applyNumberFormat="1" applyFill="1" applyBorder="1"/>
    <xf numFmtId="164" fontId="7" fillId="0" borderId="8" xfId="0" applyNumberFormat="1" applyFont="1" applyFill="1" applyBorder="1" applyAlignment="1">
      <alignment horizontal="center" vertical="center"/>
    </xf>
    <xf numFmtId="164" fontId="0" fillId="0" borderId="8" xfId="0" applyNumberFormat="1" applyFill="1" applyBorder="1"/>
    <xf numFmtId="164" fontId="0" fillId="0" borderId="9" xfId="0" applyNumberFormat="1" applyFill="1" applyBorder="1"/>
    <xf numFmtId="164" fontId="0" fillId="3" borderId="5" xfId="0" applyNumberFormat="1" applyFill="1" applyBorder="1" applyProtection="1">
      <protection locked="0"/>
    </xf>
    <xf numFmtId="164" fontId="0" fillId="3" borderId="8" xfId="0" applyNumberFormat="1" applyFill="1" applyBorder="1" applyProtection="1">
      <protection locked="0"/>
    </xf>
    <xf numFmtId="1" fontId="22" fillId="0" borderId="0" xfId="0" applyNumberFormat="1" applyFont="1" applyAlignment="1">
      <alignment horizontal="left" vertical="center"/>
    </xf>
    <xf numFmtId="0" fontId="5" fillId="3" borderId="13" xfId="2" applyNumberFormat="1" applyFont="1" applyFill="1" applyBorder="1" applyAlignment="1" applyProtection="1">
      <alignment horizontal="left"/>
      <protection locked="0" hidden="1"/>
    </xf>
    <xf numFmtId="0" fontId="5" fillId="3" borderId="14" xfId="2" applyNumberFormat="1" applyFont="1" applyFill="1" applyBorder="1" applyAlignment="1" applyProtection="1">
      <alignment horizontal="left"/>
      <protection locked="0" hidden="1"/>
    </xf>
    <xf numFmtId="2" fontId="3" fillId="0" borderId="4" xfId="2" applyNumberFormat="1" applyFont="1" applyBorder="1" applyAlignment="1">
      <alignment horizontal="left"/>
    </xf>
    <xf numFmtId="2" fontId="3" fillId="0" borderId="6" xfId="2" applyNumberFormat="1" applyFont="1" applyBorder="1" applyAlignment="1">
      <alignment horizontal="left"/>
    </xf>
    <xf numFmtId="0" fontId="5" fillId="3" borderId="16" xfId="2" applyNumberFormat="1" applyFont="1" applyFill="1" applyBorder="1" applyAlignment="1" applyProtection="1">
      <alignment horizontal="left"/>
      <protection locked="0" hidden="1"/>
    </xf>
    <xf numFmtId="0" fontId="5" fillId="3" borderId="17" xfId="2" applyNumberFormat="1" applyFont="1" applyFill="1" applyBorder="1" applyAlignment="1" applyProtection="1">
      <alignment horizontal="left"/>
      <protection locked="0" hidden="1"/>
    </xf>
    <xf numFmtId="2" fontId="3" fillId="0" borderId="7" xfId="2" applyNumberFormat="1" applyFont="1" applyBorder="1" applyAlignment="1">
      <alignment horizontal="left" vertical="top" wrapText="1"/>
    </xf>
    <xf numFmtId="2" fontId="3" fillId="0" borderId="9" xfId="2" applyNumberFormat="1" applyFont="1" applyBorder="1" applyAlignment="1">
      <alignment horizontal="left" vertical="top" wrapText="1"/>
    </xf>
    <xf numFmtId="0" fontId="5" fillId="3" borderId="18" xfId="2" applyNumberFormat="1" applyFont="1" applyFill="1" applyBorder="1" applyAlignment="1" applyProtection="1">
      <alignment horizontal="left"/>
      <protection locked="0" hidden="1"/>
    </xf>
    <xf numFmtId="0" fontId="5" fillId="3" borderId="19" xfId="2" applyNumberFormat="1" applyFont="1" applyFill="1" applyBorder="1" applyAlignment="1" applyProtection="1">
      <alignment horizontal="left"/>
      <protection locked="0" hidden="1"/>
    </xf>
    <xf numFmtId="2" fontId="3" fillId="0" borderId="13" xfId="2" applyNumberFormat="1" applyFont="1" applyBorder="1" applyAlignment="1">
      <alignment horizontal="left" vertical="top" wrapText="1"/>
    </xf>
    <xf numFmtId="2" fontId="3" fillId="0" borderId="14" xfId="2" applyNumberFormat="1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4" fontId="14" fillId="2" borderId="11" xfId="0" applyNumberFormat="1" applyFont="1" applyFill="1" applyBorder="1" applyAlignment="1">
      <alignment horizontal="center"/>
    </xf>
    <xf numFmtId="164" fontId="14" fillId="2" borderId="12" xfId="0" applyNumberFormat="1" applyFont="1" applyFill="1" applyBorder="1" applyAlignment="1">
      <alignment horizontal="center"/>
    </xf>
    <xf numFmtId="2" fontId="20" fillId="4" borderId="39" xfId="0" applyNumberFormat="1" applyFont="1" applyFill="1" applyBorder="1" applyAlignment="1">
      <alignment horizontal="left"/>
    </xf>
    <xf numFmtId="2" fontId="20" fillId="4" borderId="0" xfId="0" applyNumberFormat="1" applyFont="1" applyFill="1" applyBorder="1" applyAlignment="1">
      <alignment horizontal="left"/>
    </xf>
    <xf numFmtId="2" fontId="20" fillId="4" borderId="35" xfId="0" applyNumberFormat="1" applyFont="1" applyFill="1" applyBorder="1" applyAlignment="1">
      <alignment horizontal="left"/>
    </xf>
    <xf numFmtId="2" fontId="20" fillId="4" borderId="40" xfId="0" applyNumberFormat="1" applyFont="1" applyFill="1" applyBorder="1" applyAlignment="1">
      <alignment horizontal="left"/>
    </xf>
    <xf numFmtId="2" fontId="20" fillId="4" borderId="36" xfId="0" applyNumberFormat="1" applyFont="1" applyFill="1" applyBorder="1" applyAlignment="1">
      <alignment horizontal="left"/>
    </xf>
    <xf numFmtId="2" fontId="20" fillId="4" borderId="25" xfId="0" applyNumberFormat="1" applyFont="1" applyFill="1" applyBorder="1" applyAlignment="1">
      <alignment horizontal="left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2" fontId="16" fillId="2" borderId="29" xfId="0" applyNumberFormat="1" applyFont="1" applyFill="1" applyBorder="1" applyAlignment="1">
      <alignment horizontal="left" vertical="center"/>
    </xf>
    <xf numFmtId="2" fontId="16" fillId="2" borderId="30" xfId="0" applyNumberFormat="1" applyFont="1" applyFill="1" applyBorder="1" applyAlignment="1">
      <alignment horizontal="left" vertical="center"/>
    </xf>
    <xf numFmtId="1" fontId="18" fillId="4" borderId="24" xfId="0" applyNumberFormat="1" applyFont="1" applyFill="1" applyBorder="1" applyAlignment="1">
      <alignment horizontal="center" vertical="center"/>
    </xf>
    <xf numFmtId="1" fontId="18" fillId="4" borderId="32" xfId="0" applyNumberFormat="1" applyFont="1" applyFill="1" applyBorder="1" applyAlignment="1">
      <alignment horizontal="center" vertical="center"/>
    </xf>
    <xf numFmtId="1" fontId="18" fillId="4" borderId="31" xfId="0" applyNumberFormat="1" applyFont="1" applyFill="1" applyBorder="1" applyAlignment="1">
      <alignment horizontal="center" vertical="center"/>
    </xf>
    <xf numFmtId="1" fontId="18" fillId="4" borderId="39" xfId="0" applyNumberFormat="1" applyFont="1" applyFill="1" applyBorder="1" applyAlignment="1">
      <alignment horizontal="center" vertical="center"/>
    </xf>
    <xf numFmtId="1" fontId="18" fillId="4" borderId="0" xfId="0" applyNumberFormat="1" applyFont="1" applyFill="1" applyBorder="1" applyAlignment="1">
      <alignment horizontal="center" vertical="center"/>
    </xf>
    <xf numFmtId="1" fontId="18" fillId="4" borderId="35" xfId="0" applyNumberFormat="1" applyFont="1" applyFill="1" applyBorder="1" applyAlignment="1">
      <alignment horizontal="center" vertical="center"/>
    </xf>
    <xf numFmtId="1" fontId="18" fillId="4" borderId="40" xfId="0" applyNumberFormat="1" applyFont="1" applyFill="1" applyBorder="1" applyAlignment="1">
      <alignment horizontal="center" vertical="center"/>
    </xf>
    <xf numFmtId="1" fontId="18" fillId="4" borderId="36" xfId="0" applyNumberFormat="1" applyFont="1" applyFill="1" applyBorder="1" applyAlignment="1">
      <alignment horizontal="center" vertical="center"/>
    </xf>
    <xf numFmtId="1" fontId="18" fillId="4" borderId="25" xfId="0" applyNumberFormat="1" applyFont="1" applyFill="1" applyBorder="1" applyAlignment="1">
      <alignment horizontal="center" vertical="center"/>
    </xf>
    <xf numFmtId="2" fontId="16" fillId="2" borderId="40" xfId="0" applyNumberFormat="1" applyFont="1" applyFill="1" applyBorder="1" applyAlignment="1">
      <alignment horizontal="left" vertical="center"/>
    </xf>
    <xf numFmtId="2" fontId="16" fillId="2" borderId="25" xfId="0" applyNumberFormat="1" applyFont="1" applyFill="1" applyBorder="1" applyAlignment="1">
      <alignment horizontal="left" vertical="center"/>
    </xf>
    <xf numFmtId="0" fontId="19" fillId="4" borderId="29" xfId="0" applyFont="1" applyFill="1" applyBorder="1" applyAlignment="1">
      <alignment horizontal="center" vertical="center"/>
    </xf>
    <xf numFmtId="0" fontId="19" fillId="4" borderId="38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center" vertical="center"/>
    </xf>
    <xf numFmtId="2" fontId="18" fillId="4" borderId="24" xfId="0" applyNumberFormat="1" applyFont="1" applyFill="1" applyBorder="1" applyAlignment="1">
      <alignment horizontal="center" vertical="center"/>
    </xf>
    <xf numFmtId="2" fontId="18" fillId="4" borderId="32" xfId="0" applyNumberFormat="1" applyFont="1" applyFill="1" applyBorder="1" applyAlignment="1">
      <alignment horizontal="center" vertical="center"/>
    </xf>
    <xf numFmtId="2" fontId="18" fillId="4" borderId="31" xfId="0" applyNumberFormat="1" applyFont="1" applyFill="1" applyBorder="1" applyAlignment="1">
      <alignment horizontal="center" vertical="center"/>
    </xf>
    <xf numFmtId="2" fontId="18" fillId="4" borderId="39" xfId="0" applyNumberFormat="1" applyFont="1" applyFill="1" applyBorder="1" applyAlignment="1">
      <alignment horizontal="center" vertical="center"/>
    </xf>
    <xf numFmtId="2" fontId="18" fillId="4" borderId="0" xfId="0" applyNumberFormat="1" applyFont="1" applyFill="1" applyBorder="1" applyAlignment="1">
      <alignment horizontal="center" vertical="center"/>
    </xf>
    <xf numFmtId="2" fontId="18" fillId="4" borderId="35" xfId="0" applyNumberFormat="1" applyFont="1" applyFill="1" applyBorder="1" applyAlignment="1">
      <alignment horizontal="center" vertical="center"/>
    </xf>
    <xf numFmtId="2" fontId="18" fillId="4" borderId="40" xfId="0" applyNumberFormat="1" applyFont="1" applyFill="1" applyBorder="1" applyAlignment="1">
      <alignment horizontal="center" vertical="center"/>
    </xf>
    <xf numFmtId="2" fontId="18" fillId="4" borderId="36" xfId="0" applyNumberFormat="1" applyFont="1" applyFill="1" applyBorder="1" applyAlignment="1">
      <alignment horizontal="center" vertical="center"/>
    </xf>
    <xf numFmtId="2" fontId="18" fillId="4" borderId="25" xfId="0" applyNumberFormat="1" applyFont="1" applyFill="1" applyBorder="1" applyAlignment="1">
      <alignment horizontal="center" vertical="center"/>
    </xf>
  </cellXfs>
  <cellStyles count="4">
    <cellStyle name="Čárka" xfId="1" builtinId="3"/>
    <cellStyle name="Hypertextový odkaz" xfId="3" builtinId="8"/>
    <cellStyle name="Normální" xfId="0" builtinId="0"/>
    <cellStyle name="Normální 8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1085437</xdr:colOff>
      <xdr:row>0</xdr:row>
      <xdr:rowOff>60960</xdr:rowOff>
    </xdr:from>
    <xdr:to>
      <xdr:col>3</xdr:col>
      <xdr:colOff>1964055</xdr:colOff>
      <xdr:row>2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AC91C81-EBCF-4120-8856-9B9DB8CC8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2257" y="60960"/>
          <a:ext cx="888143" cy="46482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1228727</xdr:colOff>
      <xdr:row>0</xdr:row>
      <xdr:rowOff>80282</xdr:rowOff>
    </xdr:from>
    <xdr:to>
      <xdr:col>12</xdr:col>
      <xdr:colOff>1182917</xdr:colOff>
      <xdr:row>4</xdr:row>
      <xdr:rowOff>55799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71B5319-C3C0-45D9-95D8-9647EE1EB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77441" y="80282"/>
          <a:ext cx="1260475" cy="63247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50200</xdr:colOff>
      <xdr:row>0</xdr:row>
      <xdr:rowOff>140326</xdr:rowOff>
    </xdr:from>
    <xdr:to>
      <xdr:col>10</xdr:col>
      <xdr:colOff>1229896</xdr:colOff>
      <xdr:row>0</xdr:row>
      <xdr:rowOff>729342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74BAEC9-23B6-45AA-852E-BBE46F06A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70857" y="140326"/>
          <a:ext cx="1179696" cy="58901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308690</xdr:colOff>
      <xdr:row>0</xdr:row>
      <xdr:rowOff>95250</xdr:rowOff>
    </xdr:from>
    <xdr:to>
      <xdr:col>7</xdr:col>
      <xdr:colOff>1692729</xdr:colOff>
      <xdr:row>3</xdr:row>
      <xdr:rowOff>76199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FF5882B-A528-44CD-BBEA-322E9F95F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7204" y="95250"/>
          <a:ext cx="1384039" cy="71029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B7" sqref="B7"/>
    </sheetView>
  </sheetViews>
  <sheetFormatPr defaultRowHeight="14.4"/>
  <cols>
    <col min="1" max="1" width="7.5546875" customWidth="1"/>
    <col min="2" max="2" width="40.5546875" customWidth="1"/>
    <col min="3" max="3" width="67" customWidth="1"/>
    <col min="4" max="4" width="30.33203125" customWidth="1"/>
  </cols>
  <sheetData>
    <row r="1" spans="1:4" ht="15.6">
      <c r="A1" s="52" t="s">
        <v>337</v>
      </c>
      <c r="B1" s="53"/>
      <c r="C1" s="53"/>
      <c r="D1" s="54"/>
    </row>
    <row r="2" spans="1:4" ht="15.6">
      <c r="A2" s="116" t="s">
        <v>338</v>
      </c>
      <c r="B2" s="117"/>
      <c r="C2" s="117"/>
      <c r="D2" s="118"/>
    </row>
    <row r="3" spans="1:4" ht="16.2" thickBot="1">
      <c r="A3" s="119" t="s">
        <v>0</v>
      </c>
      <c r="B3" s="120"/>
      <c r="C3" s="120"/>
      <c r="D3" s="121"/>
    </row>
    <row r="4" spans="1:4" ht="15" thickBot="1">
      <c r="A4" s="55" t="s">
        <v>318</v>
      </c>
      <c r="B4" s="56" t="s">
        <v>317</v>
      </c>
      <c r="C4" s="122" t="s">
        <v>316</v>
      </c>
      <c r="D4" s="123"/>
    </row>
    <row r="5" spans="1:4">
      <c r="A5" s="61">
        <v>1</v>
      </c>
      <c r="B5" s="58" t="s">
        <v>319</v>
      </c>
      <c r="C5" s="110">
        <f>'1. Nástroje'!M17</f>
        <v>0</v>
      </c>
      <c r="D5" s="111"/>
    </row>
    <row r="6" spans="1:4">
      <c r="A6" s="61">
        <v>2</v>
      </c>
      <c r="B6" s="58" t="s">
        <v>320</v>
      </c>
      <c r="C6" s="110">
        <f>'2. Broušení a povlakování nástr'!K6</f>
        <v>0</v>
      </c>
      <c r="D6" s="111"/>
    </row>
    <row r="7" spans="1:4" ht="15" thickBot="1">
      <c r="A7" s="62">
        <v>3</v>
      </c>
      <c r="B7" s="59" t="s">
        <v>321</v>
      </c>
      <c r="C7" s="112">
        <f>'3. Ostatní nástroje a příslušen'!H101</f>
        <v>0</v>
      </c>
      <c r="D7" s="113"/>
    </row>
    <row r="8" spans="1:4" ht="15" thickBot="1">
      <c r="A8" s="60" t="s">
        <v>322</v>
      </c>
      <c r="B8" s="57"/>
      <c r="C8" s="114">
        <f>SUM(C5:C7)</f>
        <v>0</v>
      </c>
      <c r="D8" s="115"/>
    </row>
    <row r="9" spans="1:4">
      <c r="A9" s="108" t="s">
        <v>24</v>
      </c>
      <c r="B9" s="109"/>
      <c r="C9" s="98"/>
      <c r="D9" s="99"/>
    </row>
    <row r="10" spans="1:4">
      <c r="A10" s="100" t="s">
        <v>25</v>
      </c>
      <c r="B10" s="101"/>
      <c r="C10" s="102"/>
      <c r="D10" s="103"/>
    </row>
    <row r="11" spans="1:4" ht="73.95" customHeight="1" thickBot="1">
      <c r="A11" s="104" t="s">
        <v>26</v>
      </c>
      <c r="B11" s="105"/>
      <c r="C11" s="106"/>
      <c r="D11" s="107"/>
    </row>
  </sheetData>
  <protectedRanges>
    <protectedRange sqref="C9:D11" name="Oblast1"/>
  </protectedRanges>
  <mergeCells count="13">
    <mergeCell ref="C5:D5"/>
    <mergeCell ref="C6:D6"/>
    <mergeCell ref="C7:D7"/>
    <mergeCell ref="C8:D8"/>
    <mergeCell ref="A2:D2"/>
    <mergeCell ref="A3:D3"/>
    <mergeCell ref="C4:D4"/>
    <mergeCell ref="C9:D9"/>
    <mergeCell ref="A10:B10"/>
    <mergeCell ref="C10:D10"/>
    <mergeCell ref="A11:B11"/>
    <mergeCell ref="C11:D11"/>
    <mergeCell ref="A9:B9"/>
  </mergeCells>
  <hyperlinks>
    <hyperlink ref="B5" location="'1. Nástroje'!A1" display="Nástroje" xr:uid="{00000000-0004-0000-0000-000000000000}"/>
    <hyperlink ref="B6" location="'2. Broušení a povlakování nástr'!A1" display="Broušení a povlakování nástrojů" xr:uid="{00000000-0004-0000-0000-000001000000}"/>
    <hyperlink ref="B7" location="'3. Ostatní nástroje a příslušen'!A1" display="Ostatní nástroje a příslušenství" xr:uid="{00000000-0004-0000-0000-000002000000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"/>
  <sheetViews>
    <sheetView zoomScale="70" zoomScaleNormal="70" workbookViewId="0">
      <pane xSplit="2" ySplit="6" topLeftCell="C7" activePane="bottomRight" state="frozen"/>
      <selection activeCell="C45" sqref="C45"/>
      <selection pane="topRight" activeCell="C45" sqref="C45"/>
      <selection pane="bottomLeft" activeCell="C45" sqref="C45"/>
      <selection pane="bottomRight" sqref="A1:M5"/>
    </sheetView>
  </sheetViews>
  <sheetFormatPr defaultColWidth="9.33203125" defaultRowHeight="13.2"/>
  <cols>
    <col min="1" max="1" width="15.33203125" style="4" customWidth="1"/>
    <col min="2" max="2" width="26.33203125" style="3" customWidth="1"/>
    <col min="3" max="3" width="80.44140625" style="3" customWidth="1"/>
    <col min="4" max="4" width="22.33203125" style="3" customWidth="1"/>
    <col min="5" max="5" width="11.33203125" style="3" customWidth="1"/>
    <col min="6" max="6" width="11.44140625" style="3" customWidth="1"/>
    <col min="7" max="7" width="18.33203125" style="4" customWidth="1"/>
    <col min="8" max="8" width="11" style="4" customWidth="1"/>
    <col min="9" max="9" width="11.6640625" style="4" customWidth="1"/>
    <col min="10" max="11" width="14" style="3" customWidth="1"/>
    <col min="12" max="12" width="19" style="18" customWidth="1"/>
    <col min="13" max="13" width="18.33203125" style="18" customWidth="1"/>
    <col min="14" max="16384" width="9.33203125" style="3"/>
  </cols>
  <sheetData>
    <row r="1" spans="1:13">
      <c r="A1" s="126" t="s">
        <v>335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8"/>
    </row>
    <row r="2" spans="1:13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1"/>
    </row>
    <row r="3" spans="1:13">
      <c r="A3" s="129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1"/>
    </row>
    <row r="4" spans="1:13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1"/>
    </row>
    <row r="5" spans="1:13" ht="13.8" thickBot="1">
      <c r="A5" s="132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51.75" customHeight="1">
      <c r="A6" s="5" t="s">
        <v>1</v>
      </c>
      <c r="B6" s="6" t="s">
        <v>2</v>
      </c>
      <c r="C6" s="6" t="s">
        <v>308</v>
      </c>
      <c r="D6" s="20" t="s">
        <v>27</v>
      </c>
      <c r="E6" s="21" t="s">
        <v>28</v>
      </c>
      <c r="F6" s="21" t="s">
        <v>3</v>
      </c>
      <c r="G6" s="28" t="s">
        <v>312</v>
      </c>
      <c r="H6" s="28" t="s">
        <v>4</v>
      </c>
      <c r="I6" s="28" t="s">
        <v>5</v>
      </c>
      <c r="J6" s="1" t="s">
        <v>7</v>
      </c>
      <c r="K6" s="1" t="s">
        <v>8</v>
      </c>
      <c r="L6" s="22" t="s">
        <v>10</v>
      </c>
      <c r="M6" s="22" t="s">
        <v>11</v>
      </c>
    </row>
    <row r="7" spans="1:13" s="69" customFormat="1" ht="13.8">
      <c r="A7" s="25">
        <v>411111635800</v>
      </c>
      <c r="B7" s="26" t="s">
        <v>41</v>
      </c>
      <c r="C7" s="26" t="s">
        <v>42</v>
      </c>
      <c r="D7" s="31" t="s">
        <v>43</v>
      </c>
      <c r="E7" s="32" t="s">
        <v>16</v>
      </c>
      <c r="F7" s="24" t="s">
        <v>12</v>
      </c>
      <c r="G7" s="30">
        <v>204</v>
      </c>
      <c r="H7" s="29">
        <v>7</v>
      </c>
      <c r="I7" s="29">
        <v>14</v>
      </c>
      <c r="J7" s="24" t="s">
        <v>18</v>
      </c>
      <c r="K7" s="24" t="s">
        <v>13</v>
      </c>
      <c r="L7" s="71"/>
      <c r="M7" s="27">
        <f t="shared" ref="M7:M9" si="0">G7*L7</f>
        <v>0</v>
      </c>
    </row>
    <row r="8" spans="1:13" s="69" customFormat="1" ht="13.8">
      <c r="A8" s="25">
        <v>414387051600</v>
      </c>
      <c r="B8" s="26" t="s">
        <v>45</v>
      </c>
      <c r="C8" s="26" t="s">
        <v>46</v>
      </c>
      <c r="D8" s="26" t="s">
        <v>47</v>
      </c>
      <c r="E8" s="26" t="s">
        <v>16</v>
      </c>
      <c r="F8" s="24" t="s">
        <v>12</v>
      </c>
      <c r="G8" s="30">
        <v>26</v>
      </c>
      <c r="H8" s="29">
        <v>2</v>
      </c>
      <c r="I8" s="29">
        <v>4</v>
      </c>
      <c r="J8" s="24"/>
      <c r="K8" s="24" t="s">
        <v>13</v>
      </c>
      <c r="L8" s="71"/>
      <c r="M8" s="27">
        <f t="shared" si="0"/>
        <v>0</v>
      </c>
    </row>
    <row r="9" spans="1:13" s="69" customFormat="1" ht="13.8">
      <c r="A9" s="25">
        <v>414387024700</v>
      </c>
      <c r="B9" s="26" t="s">
        <v>49</v>
      </c>
      <c r="C9" s="26" t="s">
        <v>50</v>
      </c>
      <c r="D9" s="31" t="s">
        <v>51</v>
      </c>
      <c r="E9" s="32" t="s">
        <v>16</v>
      </c>
      <c r="F9" s="24" t="s">
        <v>12</v>
      </c>
      <c r="G9" s="30">
        <v>228</v>
      </c>
      <c r="H9" s="29">
        <v>6</v>
      </c>
      <c r="I9" s="29">
        <v>12</v>
      </c>
      <c r="J9" s="24" t="s">
        <v>18</v>
      </c>
      <c r="K9" s="24"/>
      <c r="L9" s="71"/>
      <c r="M9" s="27">
        <f t="shared" si="0"/>
        <v>0</v>
      </c>
    </row>
    <row r="10" spans="1:13" s="69" customFormat="1" ht="13.8">
      <c r="A10" s="25">
        <v>411331506300</v>
      </c>
      <c r="B10" s="26" t="s">
        <v>52</v>
      </c>
      <c r="C10" s="26" t="s">
        <v>53</v>
      </c>
      <c r="D10" s="26" t="s">
        <v>54</v>
      </c>
      <c r="E10" s="26" t="s">
        <v>19</v>
      </c>
      <c r="F10" s="24" t="s">
        <v>12</v>
      </c>
      <c r="G10" s="30">
        <v>2</v>
      </c>
      <c r="H10" s="29" t="s">
        <v>15</v>
      </c>
      <c r="I10" s="29" t="s">
        <v>15</v>
      </c>
      <c r="J10" s="24"/>
      <c r="K10" s="24" t="s">
        <v>13</v>
      </c>
      <c r="L10" s="71"/>
      <c r="M10" s="27">
        <f t="shared" ref="M10" si="1">G10*L10</f>
        <v>0</v>
      </c>
    </row>
    <row r="11" spans="1:13" s="69" customFormat="1" ht="13.8">
      <c r="A11" s="25">
        <v>414387093900</v>
      </c>
      <c r="B11" s="26" t="s">
        <v>324</v>
      </c>
      <c r="C11" s="26" t="s">
        <v>326</v>
      </c>
      <c r="D11" s="26" t="s">
        <v>330</v>
      </c>
      <c r="E11" s="26" t="s">
        <v>323</v>
      </c>
      <c r="F11" s="24" t="s">
        <v>12</v>
      </c>
      <c r="G11" s="30">
        <v>8</v>
      </c>
      <c r="H11" s="29"/>
      <c r="I11" s="29"/>
      <c r="J11" s="24"/>
      <c r="K11" s="24"/>
      <c r="L11" s="71"/>
      <c r="M11" s="27">
        <f t="shared" ref="M11:M16" si="2">G11*L11</f>
        <v>0</v>
      </c>
    </row>
    <row r="12" spans="1:13" s="69" customFormat="1" ht="13.8">
      <c r="A12" s="25">
        <v>414387094100</v>
      </c>
      <c r="B12" s="26" t="s">
        <v>60</v>
      </c>
      <c r="C12" s="26" t="s">
        <v>327</v>
      </c>
      <c r="D12" s="26" t="s">
        <v>331</v>
      </c>
      <c r="E12" s="26" t="s">
        <v>323</v>
      </c>
      <c r="F12" s="24" t="s">
        <v>12</v>
      </c>
      <c r="G12" s="30">
        <v>8</v>
      </c>
      <c r="H12" s="29"/>
      <c r="I12" s="29"/>
      <c r="J12" s="24"/>
      <c r="K12" s="24"/>
      <c r="L12" s="71"/>
      <c r="M12" s="27">
        <f t="shared" si="2"/>
        <v>0</v>
      </c>
    </row>
    <row r="13" spans="1:13" s="69" customFormat="1" ht="13.8">
      <c r="A13" s="25">
        <v>411557052400</v>
      </c>
      <c r="B13" s="26" t="s">
        <v>325</v>
      </c>
      <c r="C13" s="26" t="s">
        <v>328</v>
      </c>
      <c r="D13" s="26" t="s">
        <v>332</v>
      </c>
      <c r="E13" s="26" t="s">
        <v>323</v>
      </c>
      <c r="F13" s="24" t="s">
        <v>12</v>
      </c>
      <c r="G13" s="30">
        <v>8</v>
      </c>
      <c r="H13" s="29"/>
      <c r="I13" s="29"/>
      <c r="J13" s="24"/>
      <c r="K13" s="24"/>
      <c r="L13" s="71"/>
      <c r="M13" s="27">
        <f t="shared" si="2"/>
        <v>0</v>
      </c>
    </row>
    <row r="14" spans="1:13" s="69" customFormat="1" ht="13.8">
      <c r="A14" s="25">
        <v>411111136500</v>
      </c>
      <c r="B14" s="26" t="s">
        <v>307</v>
      </c>
      <c r="C14" s="26" t="s">
        <v>329</v>
      </c>
      <c r="D14" s="26" t="s">
        <v>333</v>
      </c>
      <c r="E14" s="26" t="s">
        <v>323</v>
      </c>
      <c r="F14" s="24" t="s">
        <v>12</v>
      </c>
      <c r="G14" s="30">
        <v>16</v>
      </c>
      <c r="H14" s="29"/>
      <c r="I14" s="29"/>
      <c r="J14" s="24"/>
      <c r="K14" s="24"/>
      <c r="L14" s="71"/>
      <c r="M14" s="27">
        <f t="shared" si="2"/>
        <v>0</v>
      </c>
    </row>
    <row r="15" spans="1:13" s="69" customFormat="1" ht="13.8">
      <c r="A15" s="25">
        <v>413900003700</v>
      </c>
      <c r="B15" s="26" t="s">
        <v>62</v>
      </c>
      <c r="C15" s="26" t="s">
        <v>63</v>
      </c>
      <c r="D15" s="26" t="s">
        <v>64</v>
      </c>
      <c r="E15" s="26" t="s">
        <v>65</v>
      </c>
      <c r="F15" s="24" t="s">
        <v>12</v>
      </c>
      <c r="G15" s="30">
        <v>2</v>
      </c>
      <c r="H15" s="29" t="s">
        <v>15</v>
      </c>
      <c r="I15" s="29" t="s">
        <v>15</v>
      </c>
      <c r="J15" s="24"/>
      <c r="K15" s="24"/>
      <c r="L15" s="71"/>
      <c r="M15" s="27">
        <f t="shared" si="2"/>
        <v>0</v>
      </c>
    </row>
    <row r="16" spans="1:13" s="69" customFormat="1" ht="14.4" thickBot="1">
      <c r="A16" s="25">
        <v>411557047400</v>
      </c>
      <c r="B16" s="26" t="s">
        <v>66</v>
      </c>
      <c r="C16" s="26" t="s">
        <v>67</v>
      </c>
      <c r="D16" s="26" t="s">
        <v>68</v>
      </c>
      <c r="E16" s="26" t="s">
        <v>59</v>
      </c>
      <c r="F16" s="24" t="s">
        <v>12</v>
      </c>
      <c r="G16" s="30">
        <v>2</v>
      </c>
      <c r="H16" s="29" t="s">
        <v>15</v>
      </c>
      <c r="I16" s="29" t="s">
        <v>15</v>
      </c>
      <c r="J16" s="24"/>
      <c r="K16" s="24"/>
      <c r="L16" s="71"/>
      <c r="M16" s="27">
        <f t="shared" si="2"/>
        <v>0</v>
      </c>
    </row>
    <row r="17" spans="1:13" ht="15" customHeight="1" thickBot="1">
      <c r="I17" s="34"/>
      <c r="J17" s="33"/>
      <c r="K17" s="124" t="s">
        <v>313</v>
      </c>
      <c r="L17" s="125"/>
      <c r="M17" s="37">
        <f>SUM(M7:M16)</f>
        <v>0</v>
      </c>
    </row>
    <row r="18" spans="1:13" ht="13.8">
      <c r="A18" s="97"/>
      <c r="B18" s="8"/>
      <c r="C18" s="8"/>
      <c r="D18" s="7"/>
      <c r="E18" s="7"/>
      <c r="M18" s="19"/>
    </row>
  </sheetData>
  <autoFilter ref="A6:M18" xr:uid="{00000000-0009-0000-0000-000001000000}"/>
  <mergeCells count="2">
    <mergeCell ref="K17:L17"/>
    <mergeCell ref="A1:M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"/>
  <sheetViews>
    <sheetView zoomScale="70" zoomScaleNormal="70" workbookViewId="0">
      <selection activeCell="C16" sqref="C16"/>
    </sheetView>
  </sheetViews>
  <sheetFormatPr defaultRowHeight="14.4"/>
  <cols>
    <col min="1" max="1" width="16.33203125" bestFit="1" customWidth="1"/>
    <col min="2" max="2" width="31" bestFit="1" customWidth="1"/>
    <col min="3" max="3" width="89.44140625" style="11" bestFit="1" customWidth="1"/>
    <col min="4" max="4" width="26.6640625" bestFit="1" customWidth="1"/>
    <col min="5" max="5" width="11.33203125" style="47" customWidth="1"/>
    <col min="6" max="6" width="17.44140625" style="49" customWidth="1"/>
    <col min="7" max="7" width="16.44140625" style="12" customWidth="1"/>
    <col min="8" max="8" width="21" style="12" customWidth="1"/>
    <col min="9" max="9" width="21.6640625" customWidth="1"/>
    <col min="10" max="10" width="15.6640625" customWidth="1"/>
    <col min="11" max="11" width="19.33203125" customWidth="1"/>
  </cols>
  <sheetData>
    <row r="1" spans="1:11" ht="69.599999999999994" customHeight="1" thickBot="1">
      <c r="A1" s="137" t="s">
        <v>334</v>
      </c>
      <c r="B1" s="138"/>
      <c r="C1" s="138"/>
      <c r="D1" s="138"/>
      <c r="E1" s="138"/>
      <c r="F1" s="138"/>
      <c r="G1" s="138"/>
      <c r="H1" s="138"/>
      <c r="I1" s="138"/>
      <c r="J1" s="138"/>
      <c r="K1" s="139"/>
    </row>
    <row r="2" spans="1:11" ht="72.599999999999994" thickBot="1">
      <c r="A2" s="79" t="s">
        <v>1</v>
      </c>
      <c r="B2" s="21" t="s">
        <v>2</v>
      </c>
      <c r="C2" s="21" t="s">
        <v>308</v>
      </c>
      <c r="D2" s="21" t="s">
        <v>27</v>
      </c>
      <c r="E2" s="21" t="s">
        <v>3</v>
      </c>
      <c r="F2" s="28" t="s">
        <v>315</v>
      </c>
      <c r="G2" s="22" t="s">
        <v>6</v>
      </c>
      <c r="H2" s="22" t="s">
        <v>9</v>
      </c>
      <c r="I2" s="1" t="s">
        <v>309</v>
      </c>
      <c r="J2" s="1" t="s">
        <v>310</v>
      </c>
      <c r="K2" s="2" t="s">
        <v>311</v>
      </c>
    </row>
    <row r="3" spans="1:11" s="88" customFormat="1">
      <c r="A3" s="81" t="s">
        <v>40</v>
      </c>
      <c r="B3" s="82" t="s">
        <v>41</v>
      </c>
      <c r="C3" s="82" t="s">
        <v>42</v>
      </c>
      <c r="D3" s="82" t="s">
        <v>43</v>
      </c>
      <c r="E3" s="83" t="s">
        <v>12</v>
      </c>
      <c r="F3" s="84">
        <v>204</v>
      </c>
      <c r="G3" s="45"/>
      <c r="H3" s="85">
        <f t="shared" ref="H3:H5" si="0">F3*G3</f>
        <v>0</v>
      </c>
      <c r="I3" s="51"/>
      <c r="J3" s="86">
        <f>F3*I3</f>
        <v>0</v>
      </c>
      <c r="K3" s="87">
        <f t="shared" ref="K3:K5" si="1">H3+J3</f>
        <v>0</v>
      </c>
    </row>
    <row r="4" spans="1:11" s="88" customFormat="1">
      <c r="A4" s="23" t="s">
        <v>44</v>
      </c>
      <c r="B4" s="73" t="s">
        <v>45</v>
      </c>
      <c r="C4" s="73" t="s">
        <v>46</v>
      </c>
      <c r="D4" s="73" t="s">
        <v>47</v>
      </c>
      <c r="E4" s="74" t="s">
        <v>12</v>
      </c>
      <c r="F4" s="38">
        <v>26</v>
      </c>
      <c r="G4" s="46"/>
      <c r="H4" s="89">
        <f t="shared" si="0"/>
        <v>0</v>
      </c>
      <c r="I4" s="95"/>
      <c r="J4" s="90">
        <f t="shared" ref="J4:J5" si="2">F4*I4</f>
        <v>0</v>
      </c>
      <c r="K4" s="91">
        <f t="shared" si="1"/>
        <v>0</v>
      </c>
    </row>
    <row r="5" spans="1:11" s="88" customFormat="1" ht="15" thickBot="1">
      <c r="A5" s="43" t="s">
        <v>48</v>
      </c>
      <c r="B5" s="75" t="s">
        <v>49</v>
      </c>
      <c r="C5" s="75" t="s">
        <v>50</v>
      </c>
      <c r="D5" s="75" t="s">
        <v>51</v>
      </c>
      <c r="E5" s="76" t="s">
        <v>12</v>
      </c>
      <c r="F5" s="44">
        <v>228</v>
      </c>
      <c r="G5" s="70"/>
      <c r="H5" s="92">
        <f t="shared" si="0"/>
        <v>0</v>
      </c>
      <c r="I5" s="96"/>
      <c r="J5" s="93">
        <f t="shared" si="2"/>
        <v>0</v>
      </c>
      <c r="K5" s="94">
        <f t="shared" si="1"/>
        <v>0</v>
      </c>
    </row>
    <row r="6" spans="1:11" ht="15" thickBot="1">
      <c r="B6" s="14"/>
      <c r="C6" s="13"/>
      <c r="D6" s="14"/>
      <c r="E6" s="48"/>
      <c r="F6" s="50"/>
      <c r="G6" s="15"/>
      <c r="H6" s="16"/>
      <c r="I6" s="135" t="s">
        <v>313</v>
      </c>
      <c r="J6" s="136"/>
      <c r="K6" s="80">
        <f>SUM(K3:K5)</f>
        <v>0</v>
      </c>
    </row>
    <row r="7" spans="1:11">
      <c r="B7" s="14"/>
      <c r="C7" s="13"/>
      <c r="D7" s="14"/>
      <c r="E7" s="48"/>
      <c r="F7" s="50"/>
      <c r="G7" s="15"/>
      <c r="H7" s="17"/>
    </row>
  </sheetData>
  <autoFilter ref="A2:K6" xr:uid="{00000000-0009-0000-0000-000002000000}"/>
  <mergeCells count="2">
    <mergeCell ref="I6:J6"/>
    <mergeCell ref="A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1"/>
  <sheetViews>
    <sheetView tabSelected="1" zoomScale="70" zoomScaleNormal="70" workbookViewId="0">
      <selection sqref="A1:H4"/>
    </sheetView>
  </sheetViews>
  <sheetFormatPr defaultColWidth="9.33203125" defaultRowHeight="13.8"/>
  <cols>
    <col min="1" max="1" width="16.33203125" style="9" customWidth="1"/>
    <col min="2" max="2" width="39" style="9" customWidth="1"/>
    <col min="3" max="3" width="32.44140625" style="9" bestFit="1" customWidth="1"/>
    <col min="4" max="4" width="16.6640625" style="9" customWidth="1"/>
    <col min="5" max="5" width="15" style="10" bestFit="1" customWidth="1"/>
    <col min="6" max="6" width="15.5546875" style="10" customWidth="1"/>
    <col min="7" max="7" width="17" style="9" customWidth="1"/>
    <col min="8" max="8" width="28" style="9" customWidth="1"/>
    <col min="9" max="16384" width="9.33203125" style="9"/>
  </cols>
  <sheetData>
    <row r="1" spans="1:8" ht="28.2" customHeight="1">
      <c r="A1" s="140" t="s">
        <v>336</v>
      </c>
      <c r="B1" s="141"/>
      <c r="C1" s="141"/>
      <c r="D1" s="141"/>
      <c r="E1" s="141"/>
      <c r="F1" s="141"/>
      <c r="G1" s="141"/>
      <c r="H1" s="142"/>
    </row>
    <row r="2" spans="1:8" ht="14.7" customHeight="1">
      <c r="A2" s="143"/>
      <c r="B2" s="144"/>
      <c r="C2" s="144"/>
      <c r="D2" s="144"/>
      <c r="E2" s="144"/>
      <c r="F2" s="144"/>
      <c r="G2" s="144"/>
      <c r="H2" s="145"/>
    </row>
    <row r="3" spans="1:8" ht="14.7" customHeight="1">
      <c r="A3" s="143"/>
      <c r="B3" s="144"/>
      <c r="C3" s="144"/>
      <c r="D3" s="144"/>
      <c r="E3" s="144"/>
      <c r="F3" s="144"/>
      <c r="G3" s="144"/>
      <c r="H3" s="145"/>
    </row>
    <row r="4" spans="1:8" ht="15" customHeight="1" thickBot="1">
      <c r="A4" s="146"/>
      <c r="B4" s="147"/>
      <c r="C4" s="147"/>
      <c r="D4" s="147"/>
      <c r="E4" s="147"/>
      <c r="F4" s="147"/>
      <c r="G4" s="147"/>
      <c r="H4" s="148"/>
    </row>
    <row r="5" spans="1:8" ht="50.25" customHeight="1">
      <c r="A5" s="40" t="s">
        <v>1</v>
      </c>
      <c r="B5" s="41" t="s">
        <v>2</v>
      </c>
      <c r="C5" s="41" t="s">
        <v>27</v>
      </c>
      <c r="D5" s="41" t="s">
        <v>28</v>
      </c>
      <c r="E5" s="41" t="s">
        <v>3</v>
      </c>
      <c r="F5" s="28" t="s">
        <v>312</v>
      </c>
      <c r="G5" s="41" t="s">
        <v>10</v>
      </c>
      <c r="H5" s="42" t="s">
        <v>11</v>
      </c>
    </row>
    <row r="6" spans="1:8" s="68" customFormat="1">
      <c r="A6" s="63" t="s">
        <v>69</v>
      </c>
      <c r="B6" s="72" t="s">
        <v>314</v>
      </c>
      <c r="C6" s="64" t="s">
        <v>70</v>
      </c>
      <c r="D6" s="65" t="s">
        <v>14</v>
      </c>
      <c r="E6" s="65" t="s">
        <v>12</v>
      </c>
      <c r="F6" s="66">
        <v>8</v>
      </c>
      <c r="G6" s="78"/>
      <c r="H6" s="67">
        <f t="shared" ref="H6:H61" si="0">F6*G6</f>
        <v>0</v>
      </c>
    </row>
    <row r="7" spans="1:8" s="68" customFormat="1">
      <c r="A7" s="63" t="s">
        <v>71</v>
      </c>
      <c r="B7" s="64" t="s">
        <v>72</v>
      </c>
      <c r="C7" s="64" t="s">
        <v>73</v>
      </c>
      <c r="D7" s="65" t="s">
        <v>14</v>
      </c>
      <c r="E7" s="65" t="s">
        <v>12</v>
      </c>
      <c r="F7" s="66">
        <v>32</v>
      </c>
      <c r="G7" s="78"/>
      <c r="H7" s="67">
        <f t="shared" si="0"/>
        <v>0</v>
      </c>
    </row>
    <row r="8" spans="1:8" s="68" customFormat="1">
      <c r="A8" s="63" t="s">
        <v>74</v>
      </c>
      <c r="B8" s="64" t="s">
        <v>75</v>
      </c>
      <c r="C8" s="64" t="s">
        <v>76</v>
      </c>
      <c r="D8" s="65" t="s">
        <v>14</v>
      </c>
      <c r="E8" s="65" t="s">
        <v>12</v>
      </c>
      <c r="F8" s="66">
        <v>4</v>
      </c>
      <c r="G8" s="78"/>
      <c r="H8" s="67">
        <f t="shared" si="0"/>
        <v>0</v>
      </c>
    </row>
    <row r="9" spans="1:8" s="68" customFormat="1">
      <c r="A9" s="63" t="s">
        <v>77</v>
      </c>
      <c r="B9" s="64" t="s">
        <v>75</v>
      </c>
      <c r="C9" s="64" t="s">
        <v>78</v>
      </c>
      <c r="D9" s="65" t="s">
        <v>14</v>
      </c>
      <c r="E9" s="65" t="s">
        <v>12</v>
      </c>
      <c r="F9" s="66">
        <v>12</v>
      </c>
      <c r="G9" s="78"/>
      <c r="H9" s="67">
        <f t="shared" si="0"/>
        <v>0</v>
      </c>
    </row>
    <row r="10" spans="1:8" s="68" customFormat="1">
      <c r="A10" s="63" t="s">
        <v>79</v>
      </c>
      <c r="B10" s="64" t="s">
        <v>72</v>
      </c>
      <c r="C10" s="64" t="s">
        <v>80</v>
      </c>
      <c r="D10" s="65" t="s">
        <v>14</v>
      </c>
      <c r="E10" s="65" t="s">
        <v>12</v>
      </c>
      <c r="F10" s="66">
        <v>4</v>
      </c>
      <c r="G10" s="78"/>
      <c r="H10" s="67">
        <f t="shared" si="0"/>
        <v>0</v>
      </c>
    </row>
    <row r="11" spans="1:8" s="68" customFormat="1">
      <c r="A11" s="63" t="s">
        <v>81</v>
      </c>
      <c r="B11" s="64" t="s">
        <v>82</v>
      </c>
      <c r="C11" s="64" t="s">
        <v>83</v>
      </c>
      <c r="D11" s="65" t="s">
        <v>14</v>
      </c>
      <c r="E11" s="65" t="s">
        <v>12</v>
      </c>
      <c r="F11" s="66">
        <v>4</v>
      </c>
      <c r="G11" s="78"/>
      <c r="H11" s="67">
        <f t="shared" si="0"/>
        <v>0</v>
      </c>
    </row>
    <row r="12" spans="1:8" s="68" customFormat="1">
      <c r="A12" s="63" t="s">
        <v>84</v>
      </c>
      <c r="B12" s="64" t="s">
        <v>72</v>
      </c>
      <c r="C12" s="64" t="s">
        <v>85</v>
      </c>
      <c r="D12" s="65" t="s">
        <v>14</v>
      </c>
      <c r="E12" s="65" t="s">
        <v>12</v>
      </c>
      <c r="F12" s="66">
        <v>16</v>
      </c>
      <c r="G12" s="78"/>
      <c r="H12" s="67">
        <f t="shared" si="0"/>
        <v>0</v>
      </c>
    </row>
    <row r="13" spans="1:8" s="68" customFormat="1">
      <c r="A13" s="63" t="s">
        <v>86</v>
      </c>
      <c r="B13" s="64" t="s">
        <v>87</v>
      </c>
      <c r="C13" s="64" t="s">
        <v>88</v>
      </c>
      <c r="D13" s="65" t="s">
        <v>14</v>
      </c>
      <c r="E13" s="65" t="s">
        <v>12</v>
      </c>
      <c r="F13" s="66">
        <v>56</v>
      </c>
      <c r="G13" s="78"/>
      <c r="H13" s="67">
        <f t="shared" si="0"/>
        <v>0</v>
      </c>
    </row>
    <row r="14" spans="1:8" s="68" customFormat="1">
      <c r="A14" s="63" t="s">
        <v>89</v>
      </c>
      <c r="B14" s="64" t="s">
        <v>90</v>
      </c>
      <c r="C14" s="64" t="s">
        <v>91</v>
      </c>
      <c r="D14" s="65" t="s">
        <v>14</v>
      </c>
      <c r="E14" s="65" t="s">
        <v>12</v>
      </c>
      <c r="F14" s="66">
        <v>4</v>
      </c>
      <c r="G14" s="78"/>
      <c r="H14" s="67">
        <f t="shared" si="0"/>
        <v>0</v>
      </c>
    </row>
    <row r="15" spans="1:8" s="68" customFormat="1">
      <c r="A15" s="63" t="s">
        <v>92</v>
      </c>
      <c r="B15" s="64" t="s">
        <v>93</v>
      </c>
      <c r="C15" s="64" t="s">
        <v>94</v>
      </c>
      <c r="D15" s="65" t="s">
        <v>14</v>
      </c>
      <c r="E15" s="65" t="s">
        <v>12</v>
      </c>
      <c r="F15" s="66">
        <v>4</v>
      </c>
      <c r="G15" s="78"/>
      <c r="H15" s="67">
        <f t="shared" si="0"/>
        <v>0</v>
      </c>
    </row>
    <row r="16" spans="1:8" s="68" customFormat="1">
      <c r="A16" s="63" t="s">
        <v>95</v>
      </c>
      <c r="B16" s="64" t="s">
        <v>72</v>
      </c>
      <c r="C16" s="64" t="s">
        <v>96</v>
      </c>
      <c r="D16" s="65" t="s">
        <v>14</v>
      </c>
      <c r="E16" s="65" t="s">
        <v>12</v>
      </c>
      <c r="F16" s="66">
        <v>4</v>
      </c>
      <c r="G16" s="78"/>
      <c r="H16" s="67">
        <f t="shared" si="0"/>
        <v>0</v>
      </c>
    </row>
    <row r="17" spans="1:8" s="68" customFormat="1">
      <c r="A17" s="63" t="s">
        <v>97</v>
      </c>
      <c r="B17" s="64" t="s">
        <v>30</v>
      </c>
      <c r="C17" s="64" t="s">
        <v>98</v>
      </c>
      <c r="D17" s="65" t="s">
        <v>14</v>
      </c>
      <c r="E17" s="65" t="s">
        <v>12</v>
      </c>
      <c r="F17" s="66">
        <v>4</v>
      </c>
      <c r="G17" s="78"/>
      <c r="H17" s="67">
        <f t="shared" si="0"/>
        <v>0</v>
      </c>
    </row>
    <row r="18" spans="1:8" s="68" customFormat="1">
      <c r="A18" s="63" t="s">
        <v>99</v>
      </c>
      <c r="B18" s="64" t="s">
        <v>100</v>
      </c>
      <c r="C18" s="64" t="s">
        <v>101</v>
      </c>
      <c r="D18" s="65" t="s">
        <v>14</v>
      </c>
      <c r="E18" s="65" t="s">
        <v>12</v>
      </c>
      <c r="F18" s="66">
        <v>4</v>
      </c>
      <c r="G18" s="78"/>
      <c r="H18" s="67">
        <f t="shared" si="0"/>
        <v>0</v>
      </c>
    </row>
    <row r="19" spans="1:8" s="68" customFormat="1">
      <c r="A19" s="63" t="s">
        <v>102</v>
      </c>
      <c r="B19" s="64" t="s">
        <v>103</v>
      </c>
      <c r="C19" s="64" t="s">
        <v>104</v>
      </c>
      <c r="D19" s="65" t="s">
        <v>14</v>
      </c>
      <c r="E19" s="65" t="s">
        <v>12</v>
      </c>
      <c r="F19" s="66">
        <v>12</v>
      </c>
      <c r="G19" s="78"/>
      <c r="H19" s="67">
        <f t="shared" si="0"/>
        <v>0</v>
      </c>
    </row>
    <row r="20" spans="1:8" s="68" customFormat="1">
      <c r="A20" s="63" t="s">
        <v>105</v>
      </c>
      <c r="B20" s="64" t="s">
        <v>30</v>
      </c>
      <c r="C20" s="64" t="s">
        <v>106</v>
      </c>
      <c r="D20" s="65" t="s">
        <v>14</v>
      </c>
      <c r="E20" s="65" t="s">
        <v>12</v>
      </c>
      <c r="F20" s="66">
        <v>4</v>
      </c>
      <c r="G20" s="78"/>
      <c r="H20" s="67">
        <f t="shared" si="0"/>
        <v>0</v>
      </c>
    </row>
    <row r="21" spans="1:8" s="68" customFormat="1">
      <c r="A21" s="63" t="s">
        <v>107</v>
      </c>
      <c r="B21" s="64" t="s">
        <v>108</v>
      </c>
      <c r="C21" s="64" t="s">
        <v>109</v>
      </c>
      <c r="D21" s="65" t="s">
        <v>14</v>
      </c>
      <c r="E21" s="65" t="s">
        <v>12</v>
      </c>
      <c r="F21" s="66">
        <v>12</v>
      </c>
      <c r="G21" s="78"/>
      <c r="H21" s="67">
        <f t="shared" si="0"/>
        <v>0</v>
      </c>
    </row>
    <row r="22" spans="1:8" s="68" customFormat="1">
      <c r="A22" s="63" t="s">
        <v>110</v>
      </c>
      <c r="B22" s="64" t="s">
        <v>30</v>
      </c>
      <c r="C22" s="64" t="s">
        <v>111</v>
      </c>
      <c r="D22" s="65" t="s">
        <v>14</v>
      </c>
      <c r="E22" s="65" t="s">
        <v>12</v>
      </c>
      <c r="F22" s="66">
        <v>4</v>
      </c>
      <c r="G22" s="78"/>
      <c r="H22" s="67">
        <f t="shared" si="0"/>
        <v>0</v>
      </c>
    </row>
    <row r="23" spans="1:8" s="68" customFormat="1">
      <c r="A23" s="63" t="s">
        <v>112</v>
      </c>
      <c r="B23" s="64" t="s">
        <v>113</v>
      </c>
      <c r="C23" s="64" t="s">
        <v>114</v>
      </c>
      <c r="D23" s="65" t="s">
        <v>14</v>
      </c>
      <c r="E23" s="65" t="s">
        <v>12</v>
      </c>
      <c r="F23" s="66">
        <v>4</v>
      </c>
      <c r="G23" s="78"/>
      <c r="H23" s="67">
        <f t="shared" si="0"/>
        <v>0</v>
      </c>
    </row>
    <row r="24" spans="1:8" s="68" customFormat="1">
      <c r="A24" s="63" t="s">
        <v>115</v>
      </c>
      <c r="B24" s="64" t="s">
        <v>72</v>
      </c>
      <c r="C24" s="64" t="s">
        <v>116</v>
      </c>
      <c r="D24" s="65" t="s">
        <v>14</v>
      </c>
      <c r="E24" s="65" t="s">
        <v>12</v>
      </c>
      <c r="F24" s="66">
        <v>4</v>
      </c>
      <c r="G24" s="78"/>
      <c r="H24" s="67">
        <f t="shared" si="0"/>
        <v>0</v>
      </c>
    </row>
    <row r="25" spans="1:8" s="68" customFormat="1">
      <c r="A25" s="63" t="s">
        <v>117</v>
      </c>
      <c r="B25" s="64" t="s">
        <v>87</v>
      </c>
      <c r="C25" s="64" t="s">
        <v>118</v>
      </c>
      <c r="D25" s="65" t="s">
        <v>14</v>
      </c>
      <c r="E25" s="65" t="s">
        <v>12</v>
      </c>
      <c r="F25" s="66">
        <v>308</v>
      </c>
      <c r="G25" s="78"/>
      <c r="H25" s="67">
        <f t="shared" si="0"/>
        <v>0</v>
      </c>
    </row>
    <row r="26" spans="1:8" s="68" customFormat="1">
      <c r="A26" s="63" t="s">
        <v>119</v>
      </c>
      <c r="B26" s="64" t="s">
        <v>120</v>
      </c>
      <c r="C26" s="64" t="s">
        <v>121</v>
      </c>
      <c r="D26" s="65" t="s">
        <v>14</v>
      </c>
      <c r="E26" s="65" t="s">
        <v>12</v>
      </c>
      <c r="F26" s="66">
        <v>8</v>
      </c>
      <c r="G26" s="78"/>
      <c r="H26" s="67">
        <f t="shared" si="0"/>
        <v>0</v>
      </c>
    </row>
    <row r="27" spans="1:8" s="68" customFormat="1">
      <c r="A27" s="63" t="s">
        <v>122</v>
      </c>
      <c r="B27" s="64" t="s">
        <v>123</v>
      </c>
      <c r="C27" s="64" t="s">
        <v>124</v>
      </c>
      <c r="D27" s="65" t="s">
        <v>14</v>
      </c>
      <c r="E27" s="65" t="s">
        <v>12</v>
      </c>
      <c r="F27" s="66">
        <v>4</v>
      </c>
      <c r="G27" s="78"/>
      <c r="H27" s="67">
        <f t="shared" si="0"/>
        <v>0</v>
      </c>
    </row>
    <row r="28" spans="1:8" s="68" customFormat="1">
      <c r="A28" s="63" t="s">
        <v>125</v>
      </c>
      <c r="B28" s="64" t="s">
        <v>126</v>
      </c>
      <c r="C28" s="64" t="s">
        <v>127</v>
      </c>
      <c r="D28" s="65" t="s">
        <v>14</v>
      </c>
      <c r="E28" s="65" t="s">
        <v>12</v>
      </c>
      <c r="F28" s="66">
        <v>28</v>
      </c>
      <c r="G28" s="78"/>
      <c r="H28" s="67">
        <f t="shared" si="0"/>
        <v>0</v>
      </c>
    </row>
    <row r="29" spans="1:8" s="68" customFormat="1">
      <c r="A29" s="63" t="s">
        <v>128</v>
      </c>
      <c r="B29" s="64" t="s">
        <v>126</v>
      </c>
      <c r="C29" s="64" t="s">
        <v>129</v>
      </c>
      <c r="D29" s="65" t="s">
        <v>14</v>
      </c>
      <c r="E29" s="65" t="s">
        <v>12</v>
      </c>
      <c r="F29" s="66">
        <v>28</v>
      </c>
      <c r="G29" s="78"/>
      <c r="H29" s="67">
        <f t="shared" si="0"/>
        <v>0</v>
      </c>
    </row>
    <row r="30" spans="1:8" s="68" customFormat="1">
      <c r="A30" s="63" t="s">
        <v>130</v>
      </c>
      <c r="B30" s="64" t="s">
        <v>113</v>
      </c>
      <c r="C30" s="64" t="s">
        <v>131</v>
      </c>
      <c r="D30" s="65" t="s">
        <v>14</v>
      </c>
      <c r="E30" s="65" t="s">
        <v>12</v>
      </c>
      <c r="F30" s="66">
        <v>4</v>
      </c>
      <c r="G30" s="78"/>
      <c r="H30" s="67">
        <f t="shared" si="0"/>
        <v>0</v>
      </c>
    </row>
    <row r="31" spans="1:8" s="68" customFormat="1">
      <c r="A31" s="63" t="s">
        <v>132</v>
      </c>
      <c r="B31" s="64" t="s">
        <v>133</v>
      </c>
      <c r="C31" s="64" t="s">
        <v>121</v>
      </c>
      <c r="D31" s="65" t="s">
        <v>14</v>
      </c>
      <c r="E31" s="65" t="s">
        <v>12</v>
      </c>
      <c r="F31" s="66">
        <v>12</v>
      </c>
      <c r="G31" s="78"/>
      <c r="H31" s="67">
        <f t="shared" si="0"/>
        <v>0</v>
      </c>
    </row>
    <row r="32" spans="1:8" s="68" customFormat="1">
      <c r="A32" s="63" t="s">
        <v>134</v>
      </c>
      <c r="B32" s="64" t="s">
        <v>75</v>
      </c>
      <c r="C32" s="64" t="s">
        <v>135</v>
      </c>
      <c r="D32" s="65" t="s">
        <v>14</v>
      </c>
      <c r="E32" s="65" t="s">
        <v>12</v>
      </c>
      <c r="F32" s="66">
        <v>48</v>
      </c>
      <c r="G32" s="78"/>
      <c r="H32" s="67">
        <f t="shared" si="0"/>
        <v>0</v>
      </c>
    </row>
    <row r="33" spans="1:8" s="68" customFormat="1">
      <c r="A33" s="63" t="s">
        <v>136</v>
      </c>
      <c r="B33" s="64" t="s">
        <v>137</v>
      </c>
      <c r="C33" s="64" t="s">
        <v>121</v>
      </c>
      <c r="D33" s="65" t="s">
        <v>14</v>
      </c>
      <c r="E33" s="65" t="s">
        <v>12</v>
      </c>
      <c r="F33" s="66">
        <v>4</v>
      </c>
      <c r="G33" s="78"/>
      <c r="H33" s="67">
        <f t="shared" si="0"/>
        <v>0</v>
      </c>
    </row>
    <row r="34" spans="1:8" s="68" customFormat="1">
      <c r="A34" s="63" t="s">
        <v>138</v>
      </c>
      <c r="B34" s="64" t="s">
        <v>139</v>
      </c>
      <c r="C34" s="64" t="s">
        <v>140</v>
      </c>
      <c r="D34" s="65" t="s">
        <v>14</v>
      </c>
      <c r="E34" s="65" t="s">
        <v>12</v>
      </c>
      <c r="F34" s="66">
        <v>28</v>
      </c>
      <c r="G34" s="78"/>
      <c r="H34" s="67">
        <f t="shared" si="0"/>
        <v>0</v>
      </c>
    </row>
    <row r="35" spans="1:8" s="68" customFormat="1">
      <c r="A35" s="63" t="s">
        <v>141</v>
      </c>
      <c r="B35" s="64" t="s">
        <v>72</v>
      </c>
      <c r="C35" s="64" t="s">
        <v>142</v>
      </c>
      <c r="D35" s="65" t="s">
        <v>14</v>
      </c>
      <c r="E35" s="65" t="s">
        <v>12</v>
      </c>
      <c r="F35" s="66">
        <v>16</v>
      </c>
      <c r="G35" s="78"/>
      <c r="H35" s="67">
        <f t="shared" si="0"/>
        <v>0</v>
      </c>
    </row>
    <row r="36" spans="1:8" s="68" customFormat="1">
      <c r="A36" s="63" t="s">
        <v>143</v>
      </c>
      <c r="B36" s="64" t="s">
        <v>93</v>
      </c>
      <c r="C36" s="64" t="s">
        <v>144</v>
      </c>
      <c r="D36" s="65" t="s">
        <v>14</v>
      </c>
      <c r="E36" s="65" t="s">
        <v>12</v>
      </c>
      <c r="F36" s="66">
        <v>4</v>
      </c>
      <c r="G36" s="78"/>
      <c r="H36" s="67">
        <f t="shared" si="0"/>
        <v>0</v>
      </c>
    </row>
    <row r="37" spans="1:8" s="68" customFormat="1">
      <c r="A37" s="63" t="s">
        <v>145</v>
      </c>
      <c r="B37" s="64" t="s">
        <v>146</v>
      </c>
      <c r="C37" s="64" t="s">
        <v>147</v>
      </c>
      <c r="D37" s="65" t="s">
        <v>14</v>
      </c>
      <c r="E37" s="65" t="s">
        <v>12</v>
      </c>
      <c r="F37" s="66">
        <v>4</v>
      </c>
      <c r="G37" s="78"/>
      <c r="H37" s="67">
        <f t="shared" si="0"/>
        <v>0</v>
      </c>
    </row>
    <row r="38" spans="1:8" s="68" customFormat="1">
      <c r="A38" s="63" t="s">
        <v>148</v>
      </c>
      <c r="B38" s="64" t="s">
        <v>149</v>
      </c>
      <c r="C38" s="64" t="s">
        <v>150</v>
      </c>
      <c r="D38" s="65" t="s">
        <v>14</v>
      </c>
      <c r="E38" s="65" t="s">
        <v>12</v>
      </c>
      <c r="F38" s="66">
        <v>4</v>
      </c>
      <c r="G38" s="78"/>
      <c r="H38" s="67">
        <f t="shared" si="0"/>
        <v>0</v>
      </c>
    </row>
    <row r="39" spans="1:8" s="68" customFormat="1">
      <c r="A39" s="63" t="s">
        <v>151</v>
      </c>
      <c r="B39" s="64" t="s">
        <v>152</v>
      </c>
      <c r="C39" s="64" t="s">
        <v>153</v>
      </c>
      <c r="D39" s="65" t="s">
        <v>14</v>
      </c>
      <c r="E39" s="65" t="s">
        <v>12</v>
      </c>
      <c r="F39" s="66">
        <v>4</v>
      </c>
      <c r="G39" s="78"/>
      <c r="H39" s="67">
        <f t="shared" si="0"/>
        <v>0</v>
      </c>
    </row>
    <row r="40" spans="1:8" s="68" customFormat="1">
      <c r="A40" s="63" t="s">
        <v>154</v>
      </c>
      <c r="B40" s="64" t="s">
        <v>155</v>
      </c>
      <c r="C40" s="64" t="s">
        <v>121</v>
      </c>
      <c r="D40" s="65" t="s">
        <v>14</v>
      </c>
      <c r="E40" s="65" t="s">
        <v>12</v>
      </c>
      <c r="F40" s="66">
        <v>4</v>
      </c>
      <c r="G40" s="78"/>
      <c r="H40" s="67">
        <f t="shared" si="0"/>
        <v>0</v>
      </c>
    </row>
    <row r="41" spans="1:8" s="68" customFormat="1">
      <c r="A41" s="63" t="s">
        <v>156</v>
      </c>
      <c r="B41" s="64" t="s">
        <v>157</v>
      </c>
      <c r="C41" s="64" t="s">
        <v>158</v>
      </c>
      <c r="D41" s="65" t="s">
        <v>14</v>
      </c>
      <c r="E41" s="65" t="s">
        <v>12</v>
      </c>
      <c r="F41" s="66">
        <v>4</v>
      </c>
      <c r="G41" s="78"/>
      <c r="H41" s="67">
        <f t="shared" si="0"/>
        <v>0</v>
      </c>
    </row>
    <row r="42" spans="1:8" s="68" customFormat="1">
      <c r="A42" s="63" t="s">
        <v>159</v>
      </c>
      <c r="B42" s="64" t="s">
        <v>160</v>
      </c>
      <c r="C42" s="64" t="s">
        <v>161</v>
      </c>
      <c r="D42" s="65" t="s">
        <v>14</v>
      </c>
      <c r="E42" s="65" t="s">
        <v>12</v>
      </c>
      <c r="F42" s="66">
        <v>4</v>
      </c>
      <c r="G42" s="78"/>
      <c r="H42" s="67">
        <f t="shared" si="0"/>
        <v>0</v>
      </c>
    </row>
    <row r="43" spans="1:8" s="68" customFormat="1">
      <c r="A43" s="63" t="s">
        <v>162</v>
      </c>
      <c r="B43" s="64" t="s">
        <v>163</v>
      </c>
      <c r="C43" s="64" t="s">
        <v>164</v>
      </c>
      <c r="D43" s="65" t="s">
        <v>14</v>
      </c>
      <c r="E43" s="65" t="s">
        <v>12</v>
      </c>
      <c r="F43" s="66">
        <v>4</v>
      </c>
      <c r="G43" s="78"/>
      <c r="H43" s="67">
        <f t="shared" si="0"/>
        <v>0</v>
      </c>
    </row>
    <row r="44" spans="1:8" s="68" customFormat="1">
      <c r="A44" s="63" t="s">
        <v>165</v>
      </c>
      <c r="B44" s="64" t="s">
        <v>166</v>
      </c>
      <c r="C44" s="64" t="s">
        <v>167</v>
      </c>
      <c r="D44" s="65" t="s">
        <v>14</v>
      </c>
      <c r="E44" s="65" t="s">
        <v>12</v>
      </c>
      <c r="F44" s="66">
        <v>4</v>
      </c>
      <c r="G44" s="78"/>
      <c r="H44" s="67">
        <f t="shared" si="0"/>
        <v>0</v>
      </c>
    </row>
    <row r="45" spans="1:8" s="68" customFormat="1">
      <c r="A45" s="63" t="s">
        <v>168</v>
      </c>
      <c r="B45" s="64" t="s">
        <v>169</v>
      </c>
      <c r="C45" s="64" t="s">
        <v>170</v>
      </c>
      <c r="D45" s="65" t="s">
        <v>14</v>
      </c>
      <c r="E45" s="65" t="s">
        <v>12</v>
      </c>
      <c r="F45" s="66">
        <v>4</v>
      </c>
      <c r="G45" s="78"/>
      <c r="H45" s="67">
        <f t="shared" si="0"/>
        <v>0</v>
      </c>
    </row>
    <row r="46" spans="1:8" s="68" customFormat="1">
      <c r="A46" s="63" t="s">
        <v>171</v>
      </c>
      <c r="B46" s="64" t="s">
        <v>172</v>
      </c>
      <c r="C46" s="64" t="s">
        <v>173</v>
      </c>
      <c r="D46" s="65" t="s">
        <v>14</v>
      </c>
      <c r="E46" s="65" t="s">
        <v>12</v>
      </c>
      <c r="F46" s="66">
        <v>4</v>
      </c>
      <c r="G46" s="78"/>
      <c r="H46" s="67">
        <f t="shared" si="0"/>
        <v>0</v>
      </c>
    </row>
    <row r="47" spans="1:8" s="68" customFormat="1">
      <c r="A47" s="63" t="s">
        <v>174</v>
      </c>
      <c r="B47" s="64" t="s">
        <v>175</v>
      </c>
      <c r="C47" s="64" t="s">
        <v>176</v>
      </c>
      <c r="D47" s="65" t="s">
        <v>14</v>
      </c>
      <c r="E47" s="65" t="s">
        <v>12</v>
      </c>
      <c r="F47" s="66">
        <v>4</v>
      </c>
      <c r="G47" s="78"/>
      <c r="H47" s="67">
        <f t="shared" si="0"/>
        <v>0</v>
      </c>
    </row>
    <row r="48" spans="1:8" s="68" customFormat="1">
      <c r="A48" s="63" t="s">
        <v>177</v>
      </c>
      <c r="B48" s="64" t="s">
        <v>178</v>
      </c>
      <c r="C48" s="64" t="s">
        <v>147</v>
      </c>
      <c r="D48" s="65" t="s">
        <v>14</v>
      </c>
      <c r="E48" s="65" t="s">
        <v>12</v>
      </c>
      <c r="F48" s="66">
        <v>16</v>
      </c>
      <c r="G48" s="78"/>
      <c r="H48" s="67">
        <f t="shared" si="0"/>
        <v>0</v>
      </c>
    </row>
    <row r="49" spans="1:8" s="68" customFormat="1">
      <c r="A49" s="63" t="s">
        <v>179</v>
      </c>
      <c r="B49" s="64" t="s">
        <v>180</v>
      </c>
      <c r="C49" s="64" t="s">
        <v>147</v>
      </c>
      <c r="D49" s="65" t="s">
        <v>14</v>
      </c>
      <c r="E49" s="65" t="s">
        <v>12</v>
      </c>
      <c r="F49" s="66">
        <v>4</v>
      </c>
      <c r="G49" s="78"/>
      <c r="H49" s="67">
        <f t="shared" si="0"/>
        <v>0</v>
      </c>
    </row>
    <row r="50" spans="1:8" s="68" customFormat="1">
      <c r="A50" s="63" t="s">
        <v>181</v>
      </c>
      <c r="B50" s="64" t="s">
        <v>182</v>
      </c>
      <c r="C50" s="64" t="s">
        <v>183</v>
      </c>
      <c r="D50" s="65" t="s">
        <v>14</v>
      </c>
      <c r="E50" s="65" t="s">
        <v>12</v>
      </c>
      <c r="F50" s="66">
        <v>4</v>
      </c>
      <c r="G50" s="78"/>
      <c r="H50" s="67">
        <f t="shared" si="0"/>
        <v>0</v>
      </c>
    </row>
    <row r="51" spans="1:8" s="68" customFormat="1">
      <c r="A51" s="63" t="s">
        <v>184</v>
      </c>
      <c r="B51" s="64" t="s">
        <v>185</v>
      </c>
      <c r="C51" s="64" t="s">
        <v>186</v>
      </c>
      <c r="D51" s="65" t="s">
        <v>14</v>
      </c>
      <c r="E51" s="65" t="s">
        <v>12</v>
      </c>
      <c r="F51" s="66">
        <v>4</v>
      </c>
      <c r="G51" s="78"/>
      <c r="H51" s="67">
        <f t="shared" si="0"/>
        <v>0</v>
      </c>
    </row>
    <row r="52" spans="1:8" s="68" customFormat="1">
      <c r="A52" s="63" t="s">
        <v>187</v>
      </c>
      <c r="B52" s="64" t="s">
        <v>188</v>
      </c>
      <c r="C52" s="64" t="s">
        <v>189</v>
      </c>
      <c r="D52" s="65" t="s">
        <v>14</v>
      </c>
      <c r="E52" s="65" t="s">
        <v>12</v>
      </c>
      <c r="F52" s="66">
        <v>4</v>
      </c>
      <c r="G52" s="78"/>
      <c r="H52" s="67">
        <f t="shared" si="0"/>
        <v>0</v>
      </c>
    </row>
    <row r="53" spans="1:8" s="68" customFormat="1">
      <c r="A53" s="63" t="s">
        <v>190</v>
      </c>
      <c r="B53" s="64" t="s">
        <v>72</v>
      </c>
      <c r="C53" s="64" t="s">
        <v>191</v>
      </c>
      <c r="D53" s="65" t="s">
        <v>14</v>
      </c>
      <c r="E53" s="65" t="s">
        <v>12</v>
      </c>
      <c r="F53" s="66">
        <v>12</v>
      </c>
      <c r="G53" s="78"/>
      <c r="H53" s="67">
        <f t="shared" si="0"/>
        <v>0</v>
      </c>
    </row>
    <row r="54" spans="1:8" s="68" customFormat="1">
      <c r="A54" s="63" t="s">
        <v>192</v>
      </c>
      <c r="B54" s="64" t="s">
        <v>93</v>
      </c>
      <c r="C54" s="64" t="s">
        <v>193</v>
      </c>
      <c r="D54" s="65" t="s">
        <v>14</v>
      </c>
      <c r="E54" s="65" t="s">
        <v>12</v>
      </c>
      <c r="F54" s="66">
        <v>20</v>
      </c>
      <c r="G54" s="78"/>
      <c r="H54" s="67">
        <f t="shared" si="0"/>
        <v>0</v>
      </c>
    </row>
    <row r="55" spans="1:8" s="68" customFormat="1">
      <c r="A55" s="63" t="s">
        <v>194</v>
      </c>
      <c r="B55" s="64" t="s">
        <v>195</v>
      </c>
      <c r="C55" s="64" t="s">
        <v>196</v>
      </c>
      <c r="D55" s="65" t="s">
        <v>14</v>
      </c>
      <c r="E55" s="65" t="s">
        <v>12</v>
      </c>
      <c r="F55" s="66">
        <v>4</v>
      </c>
      <c r="G55" s="78"/>
      <c r="H55" s="67">
        <f t="shared" si="0"/>
        <v>0</v>
      </c>
    </row>
    <row r="56" spans="1:8" s="68" customFormat="1">
      <c r="A56" s="63" t="s">
        <v>197</v>
      </c>
      <c r="B56" s="64" t="s">
        <v>198</v>
      </c>
      <c r="C56" s="64" t="s">
        <v>199</v>
      </c>
      <c r="D56" s="65" t="s">
        <v>14</v>
      </c>
      <c r="E56" s="65" t="s">
        <v>12</v>
      </c>
      <c r="F56" s="66">
        <v>4</v>
      </c>
      <c r="G56" s="78"/>
      <c r="H56" s="67">
        <f t="shared" si="0"/>
        <v>0</v>
      </c>
    </row>
    <row r="57" spans="1:8" s="68" customFormat="1">
      <c r="A57" s="63" t="s">
        <v>200</v>
      </c>
      <c r="B57" s="64" t="s">
        <v>201</v>
      </c>
      <c r="C57" s="64" t="s">
        <v>121</v>
      </c>
      <c r="D57" s="65" t="s">
        <v>14</v>
      </c>
      <c r="E57" s="65" t="s">
        <v>12</v>
      </c>
      <c r="F57" s="66">
        <v>4</v>
      </c>
      <c r="G57" s="78"/>
      <c r="H57" s="67">
        <f t="shared" si="0"/>
        <v>0</v>
      </c>
    </row>
    <row r="58" spans="1:8" s="68" customFormat="1">
      <c r="A58" s="63" t="s">
        <v>202</v>
      </c>
      <c r="B58" s="64" t="s">
        <v>203</v>
      </c>
      <c r="C58" s="64" t="s">
        <v>204</v>
      </c>
      <c r="D58" s="65" t="s">
        <v>14</v>
      </c>
      <c r="E58" s="65" t="s">
        <v>12</v>
      </c>
      <c r="F58" s="66">
        <v>12</v>
      </c>
      <c r="G58" s="78"/>
      <c r="H58" s="67">
        <f t="shared" si="0"/>
        <v>0</v>
      </c>
    </row>
    <row r="59" spans="1:8" s="68" customFormat="1">
      <c r="A59" s="63" t="s">
        <v>205</v>
      </c>
      <c r="B59" s="64" t="s">
        <v>206</v>
      </c>
      <c r="C59" s="64" t="s">
        <v>207</v>
      </c>
      <c r="D59" s="65" t="s">
        <v>14</v>
      </c>
      <c r="E59" s="65" t="s">
        <v>12</v>
      </c>
      <c r="F59" s="66">
        <v>4</v>
      </c>
      <c r="G59" s="78"/>
      <c r="H59" s="67">
        <f t="shared" si="0"/>
        <v>0</v>
      </c>
    </row>
    <row r="60" spans="1:8" s="68" customFormat="1">
      <c r="A60" s="63" t="s">
        <v>208</v>
      </c>
      <c r="B60" s="64" t="s">
        <v>209</v>
      </c>
      <c r="C60" s="64" t="s">
        <v>210</v>
      </c>
      <c r="D60" s="65" t="s">
        <v>14</v>
      </c>
      <c r="E60" s="65" t="s">
        <v>12</v>
      </c>
      <c r="F60" s="66">
        <v>4</v>
      </c>
      <c r="G60" s="78"/>
      <c r="H60" s="67">
        <f t="shared" si="0"/>
        <v>0</v>
      </c>
    </row>
    <row r="61" spans="1:8" s="68" customFormat="1">
      <c r="A61" s="63" t="s">
        <v>211</v>
      </c>
      <c r="B61" s="64" t="s">
        <v>87</v>
      </c>
      <c r="C61" s="64" t="s">
        <v>212</v>
      </c>
      <c r="D61" s="65" t="s">
        <v>14</v>
      </c>
      <c r="E61" s="65" t="s">
        <v>12</v>
      </c>
      <c r="F61" s="66">
        <v>56</v>
      </c>
      <c r="G61" s="78"/>
      <c r="H61" s="67">
        <f t="shared" si="0"/>
        <v>0</v>
      </c>
    </row>
    <row r="62" spans="1:8" s="68" customFormat="1">
      <c r="A62" s="63" t="s">
        <v>213</v>
      </c>
      <c r="B62" s="64" t="s">
        <v>214</v>
      </c>
      <c r="C62" s="64" t="s">
        <v>215</v>
      </c>
      <c r="D62" s="65" t="s">
        <v>17</v>
      </c>
      <c r="E62" s="65" t="s">
        <v>12</v>
      </c>
      <c r="F62" s="66">
        <v>12</v>
      </c>
      <c r="G62" s="78"/>
      <c r="H62" s="67">
        <f t="shared" ref="H62:H71" si="1">F62*G62</f>
        <v>0</v>
      </c>
    </row>
    <row r="63" spans="1:8" s="68" customFormat="1">
      <c r="A63" s="63" t="s">
        <v>216</v>
      </c>
      <c r="B63" s="64" t="s">
        <v>217</v>
      </c>
      <c r="C63" s="64" t="s">
        <v>218</v>
      </c>
      <c r="D63" s="65" t="s">
        <v>17</v>
      </c>
      <c r="E63" s="65" t="s">
        <v>12</v>
      </c>
      <c r="F63" s="66">
        <v>16</v>
      </c>
      <c r="G63" s="78"/>
      <c r="H63" s="67">
        <f t="shared" si="1"/>
        <v>0</v>
      </c>
    </row>
    <row r="64" spans="1:8" s="68" customFormat="1">
      <c r="A64" s="63" t="s">
        <v>219</v>
      </c>
      <c r="B64" s="64" t="s">
        <v>220</v>
      </c>
      <c r="C64" s="64" t="s">
        <v>221</v>
      </c>
      <c r="D64" s="65" t="s">
        <v>17</v>
      </c>
      <c r="E64" s="65" t="s">
        <v>12</v>
      </c>
      <c r="F64" s="66">
        <v>56</v>
      </c>
      <c r="G64" s="78"/>
      <c r="H64" s="67">
        <f t="shared" si="1"/>
        <v>0</v>
      </c>
    </row>
    <row r="65" spans="1:8" s="68" customFormat="1">
      <c r="A65" s="63" t="s">
        <v>222</v>
      </c>
      <c r="B65" s="64" t="s">
        <v>223</v>
      </c>
      <c r="C65" s="64" t="s">
        <v>224</v>
      </c>
      <c r="D65" s="65" t="s">
        <v>17</v>
      </c>
      <c r="E65" s="65" t="s">
        <v>12</v>
      </c>
      <c r="F65" s="66">
        <v>4</v>
      </c>
      <c r="G65" s="78"/>
      <c r="H65" s="67">
        <f t="shared" si="1"/>
        <v>0</v>
      </c>
    </row>
    <row r="66" spans="1:8" s="68" customFormat="1">
      <c r="A66" s="63" t="s">
        <v>225</v>
      </c>
      <c r="B66" s="64" t="s">
        <v>226</v>
      </c>
      <c r="C66" s="64" t="s">
        <v>227</v>
      </c>
      <c r="D66" s="65" t="s">
        <v>19</v>
      </c>
      <c r="E66" s="65" t="s">
        <v>12</v>
      </c>
      <c r="F66" s="66">
        <v>4</v>
      </c>
      <c r="G66" s="78"/>
      <c r="H66" s="67">
        <f t="shared" si="1"/>
        <v>0</v>
      </c>
    </row>
    <row r="67" spans="1:8" s="68" customFormat="1">
      <c r="A67" s="63" t="s">
        <v>228</v>
      </c>
      <c r="B67" s="64" t="s">
        <v>229</v>
      </c>
      <c r="C67" s="64" t="s">
        <v>230</v>
      </c>
      <c r="D67" s="65" t="s">
        <v>19</v>
      </c>
      <c r="E67" s="65" t="s">
        <v>12</v>
      </c>
      <c r="F67" s="66">
        <v>4</v>
      </c>
      <c r="G67" s="78"/>
      <c r="H67" s="67">
        <f t="shared" si="1"/>
        <v>0</v>
      </c>
    </row>
    <row r="68" spans="1:8" s="68" customFormat="1">
      <c r="A68" s="63" t="s">
        <v>231</v>
      </c>
      <c r="B68" s="64" t="s">
        <v>87</v>
      </c>
      <c r="C68" s="64" t="s">
        <v>232</v>
      </c>
      <c r="D68" s="65" t="s">
        <v>20</v>
      </c>
      <c r="E68" s="65" t="s">
        <v>12</v>
      </c>
      <c r="F68" s="66">
        <v>28</v>
      </c>
      <c r="G68" s="78"/>
      <c r="H68" s="67">
        <f t="shared" si="1"/>
        <v>0</v>
      </c>
    </row>
    <row r="69" spans="1:8" s="68" customFormat="1">
      <c r="A69" s="63" t="s">
        <v>233</v>
      </c>
      <c r="B69" s="64" t="s">
        <v>234</v>
      </c>
      <c r="C69" s="64" t="s">
        <v>235</v>
      </c>
      <c r="D69" s="65" t="s">
        <v>20</v>
      </c>
      <c r="E69" s="65" t="s">
        <v>12</v>
      </c>
      <c r="F69" s="66">
        <v>28</v>
      </c>
      <c r="G69" s="78"/>
      <c r="H69" s="67">
        <f t="shared" si="1"/>
        <v>0</v>
      </c>
    </row>
    <row r="70" spans="1:8" s="68" customFormat="1">
      <c r="A70" s="63" t="s">
        <v>236</v>
      </c>
      <c r="B70" s="64" t="s">
        <v>234</v>
      </c>
      <c r="C70" s="64" t="s">
        <v>237</v>
      </c>
      <c r="D70" s="65" t="s">
        <v>20</v>
      </c>
      <c r="E70" s="65" t="s">
        <v>12</v>
      </c>
      <c r="F70" s="66">
        <v>28</v>
      </c>
      <c r="G70" s="78"/>
      <c r="H70" s="67">
        <f t="shared" si="1"/>
        <v>0</v>
      </c>
    </row>
    <row r="71" spans="1:8" s="68" customFormat="1">
      <c r="A71" s="63" t="s">
        <v>238</v>
      </c>
      <c r="B71" s="64" t="s">
        <v>87</v>
      </c>
      <c r="C71" s="64" t="s">
        <v>239</v>
      </c>
      <c r="D71" s="65" t="s">
        <v>20</v>
      </c>
      <c r="E71" s="65" t="s">
        <v>12</v>
      </c>
      <c r="F71" s="66">
        <v>28</v>
      </c>
      <c r="G71" s="78"/>
      <c r="H71" s="67">
        <f t="shared" si="1"/>
        <v>0</v>
      </c>
    </row>
    <row r="72" spans="1:8" s="68" customFormat="1">
      <c r="A72" s="63" t="s">
        <v>241</v>
      </c>
      <c r="B72" s="64" t="s">
        <v>242</v>
      </c>
      <c r="C72" s="64" t="s">
        <v>243</v>
      </c>
      <c r="D72" s="65" t="s">
        <v>21</v>
      </c>
      <c r="E72" s="65" t="s">
        <v>12</v>
      </c>
      <c r="F72" s="66">
        <v>4</v>
      </c>
      <c r="G72" s="78"/>
      <c r="H72" s="67">
        <f t="shared" ref="H72:H90" si="2">F72*G72</f>
        <v>0</v>
      </c>
    </row>
    <row r="73" spans="1:8" s="68" customFormat="1">
      <c r="A73" s="63" t="s">
        <v>244</v>
      </c>
      <c r="B73" s="64" t="s">
        <v>245</v>
      </c>
      <c r="C73" s="64" t="s">
        <v>246</v>
      </c>
      <c r="D73" s="65" t="s">
        <v>247</v>
      </c>
      <c r="E73" s="65" t="s">
        <v>12</v>
      </c>
      <c r="F73" s="66">
        <v>4</v>
      </c>
      <c r="G73" s="78"/>
      <c r="H73" s="67">
        <f t="shared" si="2"/>
        <v>0</v>
      </c>
    </row>
    <row r="74" spans="1:8" s="68" customFormat="1">
      <c r="A74" s="63" t="s">
        <v>248</v>
      </c>
      <c r="B74" s="64" t="s">
        <v>249</v>
      </c>
      <c r="C74" s="64" t="s">
        <v>250</v>
      </c>
      <c r="D74" s="65" t="s">
        <v>251</v>
      </c>
      <c r="E74" s="65" t="s">
        <v>12</v>
      </c>
      <c r="F74" s="66">
        <v>12</v>
      </c>
      <c r="G74" s="78"/>
      <c r="H74" s="67">
        <f t="shared" si="2"/>
        <v>0</v>
      </c>
    </row>
    <row r="75" spans="1:8" s="68" customFormat="1">
      <c r="A75" s="63" t="s">
        <v>252</v>
      </c>
      <c r="B75" s="64" t="s">
        <v>253</v>
      </c>
      <c r="C75" s="64" t="s">
        <v>254</v>
      </c>
      <c r="D75" s="65" t="s">
        <v>251</v>
      </c>
      <c r="E75" s="65" t="s">
        <v>12</v>
      </c>
      <c r="F75" s="66">
        <v>4</v>
      </c>
      <c r="G75" s="78"/>
      <c r="H75" s="67">
        <f t="shared" si="2"/>
        <v>0</v>
      </c>
    </row>
    <row r="76" spans="1:8" s="68" customFormat="1">
      <c r="A76" s="63" t="s">
        <v>255</v>
      </c>
      <c r="B76" s="64" t="s">
        <v>256</v>
      </c>
      <c r="C76" s="64" t="s">
        <v>257</v>
      </c>
      <c r="D76" s="65" t="s">
        <v>251</v>
      </c>
      <c r="E76" s="65" t="s">
        <v>12</v>
      </c>
      <c r="F76" s="66">
        <v>4</v>
      </c>
      <c r="G76" s="78"/>
      <c r="H76" s="67">
        <f t="shared" si="2"/>
        <v>0</v>
      </c>
    </row>
    <row r="77" spans="1:8" s="68" customFormat="1">
      <c r="A77" s="63" t="s">
        <v>258</v>
      </c>
      <c r="B77" s="64" t="s">
        <v>259</v>
      </c>
      <c r="C77" s="64" t="s">
        <v>260</v>
      </c>
      <c r="D77" s="65" t="s">
        <v>251</v>
      </c>
      <c r="E77" s="65" t="s">
        <v>12</v>
      </c>
      <c r="F77" s="66">
        <v>4</v>
      </c>
      <c r="G77" s="78"/>
      <c r="H77" s="67">
        <f t="shared" si="2"/>
        <v>0</v>
      </c>
    </row>
    <row r="78" spans="1:8" s="68" customFormat="1">
      <c r="A78" s="63" t="s">
        <v>261</v>
      </c>
      <c r="B78" s="64" t="s">
        <v>262</v>
      </c>
      <c r="C78" s="64" t="s">
        <v>263</v>
      </c>
      <c r="D78" s="65" t="s">
        <v>251</v>
      </c>
      <c r="E78" s="65" t="s">
        <v>12</v>
      </c>
      <c r="F78" s="66">
        <v>8</v>
      </c>
      <c r="G78" s="78"/>
      <c r="H78" s="67">
        <f t="shared" si="2"/>
        <v>0</v>
      </c>
    </row>
    <row r="79" spans="1:8" s="68" customFormat="1">
      <c r="A79" s="63" t="s">
        <v>264</v>
      </c>
      <c r="B79" s="64" t="s">
        <v>259</v>
      </c>
      <c r="C79" s="64" t="s">
        <v>265</v>
      </c>
      <c r="D79" s="65" t="s">
        <v>251</v>
      </c>
      <c r="E79" s="65" t="s">
        <v>12</v>
      </c>
      <c r="F79" s="66">
        <v>12</v>
      </c>
      <c r="G79" s="78"/>
      <c r="H79" s="67">
        <f t="shared" si="2"/>
        <v>0</v>
      </c>
    </row>
    <row r="80" spans="1:8" s="68" customFormat="1">
      <c r="A80" s="63" t="s">
        <v>266</v>
      </c>
      <c r="B80" s="64" t="s">
        <v>259</v>
      </c>
      <c r="C80" s="64" t="s">
        <v>267</v>
      </c>
      <c r="D80" s="65" t="s">
        <v>251</v>
      </c>
      <c r="E80" s="65" t="s">
        <v>12</v>
      </c>
      <c r="F80" s="66">
        <v>4</v>
      </c>
      <c r="G80" s="78"/>
      <c r="H80" s="67">
        <f t="shared" si="2"/>
        <v>0</v>
      </c>
    </row>
    <row r="81" spans="1:8" s="68" customFormat="1">
      <c r="A81" s="63" t="s">
        <v>268</v>
      </c>
      <c r="B81" s="64" t="s">
        <v>269</v>
      </c>
      <c r="C81" s="64" t="s">
        <v>270</v>
      </c>
      <c r="D81" s="65" t="s">
        <v>251</v>
      </c>
      <c r="E81" s="65" t="s">
        <v>12</v>
      </c>
      <c r="F81" s="66">
        <v>4</v>
      </c>
      <c r="G81" s="78"/>
      <c r="H81" s="67">
        <f t="shared" si="2"/>
        <v>0</v>
      </c>
    </row>
    <row r="82" spans="1:8" s="68" customFormat="1">
      <c r="A82" s="63" t="s">
        <v>271</v>
      </c>
      <c r="B82" s="64" t="s">
        <v>87</v>
      </c>
      <c r="C82" s="64" t="s">
        <v>272</v>
      </c>
      <c r="D82" s="65" t="s">
        <v>22</v>
      </c>
      <c r="E82" s="65" t="s">
        <v>12</v>
      </c>
      <c r="F82" s="66">
        <v>224</v>
      </c>
      <c r="G82" s="78"/>
      <c r="H82" s="67">
        <f t="shared" si="2"/>
        <v>0</v>
      </c>
    </row>
    <row r="83" spans="1:8" s="68" customFormat="1">
      <c r="A83" s="63" t="s">
        <v>273</v>
      </c>
      <c r="B83" s="64" t="s">
        <v>87</v>
      </c>
      <c r="C83" s="64" t="s">
        <v>274</v>
      </c>
      <c r="D83" s="65" t="s">
        <v>23</v>
      </c>
      <c r="E83" s="65" t="s">
        <v>12</v>
      </c>
      <c r="F83" s="66">
        <v>252</v>
      </c>
      <c r="G83" s="78"/>
      <c r="H83" s="67">
        <f t="shared" si="2"/>
        <v>0</v>
      </c>
    </row>
    <row r="84" spans="1:8" s="68" customFormat="1">
      <c r="A84" s="63" t="s">
        <v>275</v>
      </c>
      <c r="B84" s="64" t="s">
        <v>276</v>
      </c>
      <c r="C84" s="64" t="s">
        <v>277</v>
      </c>
      <c r="D84" s="65" t="s">
        <v>23</v>
      </c>
      <c r="E84" s="65" t="s">
        <v>12</v>
      </c>
      <c r="F84" s="66">
        <v>308</v>
      </c>
      <c r="G84" s="78"/>
      <c r="H84" s="67">
        <f t="shared" si="2"/>
        <v>0</v>
      </c>
    </row>
    <row r="85" spans="1:8" s="68" customFormat="1">
      <c r="A85" s="63" t="s">
        <v>278</v>
      </c>
      <c r="B85" s="64" t="s">
        <v>279</v>
      </c>
      <c r="C85" s="64" t="s">
        <v>280</v>
      </c>
      <c r="D85" s="65" t="s">
        <v>23</v>
      </c>
      <c r="E85" s="65" t="s">
        <v>12</v>
      </c>
      <c r="F85" s="66">
        <v>168</v>
      </c>
      <c r="G85" s="78"/>
      <c r="H85" s="67">
        <f t="shared" si="2"/>
        <v>0</v>
      </c>
    </row>
    <row r="86" spans="1:8" s="68" customFormat="1">
      <c r="A86" s="63" t="s">
        <v>281</v>
      </c>
      <c r="B86" s="64" t="s">
        <v>214</v>
      </c>
      <c r="C86" s="64" t="s">
        <v>282</v>
      </c>
      <c r="D86" s="65" t="s">
        <v>23</v>
      </c>
      <c r="E86" s="65" t="s">
        <v>12</v>
      </c>
      <c r="F86" s="66">
        <v>364</v>
      </c>
      <c r="G86" s="78"/>
      <c r="H86" s="67">
        <f t="shared" si="2"/>
        <v>0</v>
      </c>
    </row>
    <row r="87" spans="1:8" s="68" customFormat="1">
      <c r="A87" s="63" t="s">
        <v>283</v>
      </c>
      <c r="B87" s="64" t="s">
        <v>87</v>
      </c>
      <c r="C87" s="64" t="s">
        <v>284</v>
      </c>
      <c r="D87" s="65" t="s">
        <v>23</v>
      </c>
      <c r="E87" s="65" t="s">
        <v>12</v>
      </c>
      <c r="F87" s="66">
        <v>252</v>
      </c>
      <c r="G87" s="78"/>
      <c r="H87" s="67">
        <f t="shared" si="2"/>
        <v>0</v>
      </c>
    </row>
    <row r="88" spans="1:8" s="68" customFormat="1">
      <c r="A88" s="63" t="s">
        <v>285</v>
      </c>
      <c r="B88" s="64" t="s">
        <v>87</v>
      </c>
      <c r="C88" s="64" t="s">
        <v>286</v>
      </c>
      <c r="D88" s="65" t="s">
        <v>23</v>
      </c>
      <c r="E88" s="65" t="s">
        <v>12</v>
      </c>
      <c r="F88" s="66">
        <v>56</v>
      </c>
      <c r="G88" s="78"/>
      <c r="H88" s="67">
        <f t="shared" si="2"/>
        <v>0</v>
      </c>
    </row>
    <row r="89" spans="1:8" s="68" customFormat="1">
      <c r="A89" s="63" t="s">
        <v>287</v>
      </c>
      <c r="B89" s="64" t="s">
        <v>288</v>
      </c>
      <c r="C89" s="64" t="s">
        <v>289</v>
      </c>
      <c r="D89" s="65" t="s">
        <v>23</v>
      </c>
      <c r="E89" s="65" t="s">
        <v>12</v>
      </c>
      <c r="F89" s="66">
        <v>4</v>
      </c>
      <c r="G89" s="78"/>
      <c r="H89" s="67">
        <f t="shared" si="2"/>
        <v>0</v>
      </c>
    </row>
    <row r="90" spans="1:8" s="68" customFormat="1">
      <c r="A90" s="63" t="s">
        <v>290</v>
      </c>
      <c r="B90" s="64" t="s">
        <v>291</v>
      </c>
      <c r="C90" s="64" t="s">
        <v>292</v>
      </c>
      <c r="D90" s="65" t="s">
        <v>23</v>
      </c>
      <c r="E90" s="65" t="s">
        <v>12</v>
      </c>
      <c r="F90" s="66">
        <v>112</v>
      </c>
      <c r="G90" s="78"/>
      <c r="H90" s="67">
        <f t="shared" si="2"/>
        <v>0</v>
      </c>
    </row>
    <row r="91" spans="1:8" s="68" customFormat="1">
      <c r="A91" s="63" t="s">
        <v>293</v>
      </c>
      <c r="B91" s="64" t="s">
        <v>294</v>
      </c>
      <c r="C91" s="64" t="s">
        <v>295</v>
      </c>
      <c r="D91" s="65" t="s">
        <v>59</v>
      </c>
      <c r="E91" s="65" t="s">
        <v>12</v>
      </c>
      <c r="F91" s="66">
        <v>4</v>
      </c>
      <c r="G91" s="78"/>
      <c r="H91" s="67">
        <f t="shared" ref="H91:H100" si="3">F91*G91</f>
        <v>0</v>
      </c>
    </row>
    <row r="92" spans="1:8" s="68" customFormat="1">
      <c r="A92" s="63" t="s">
        <v>296</v>
      </c>
      <c r="B92" s="64" t="s">
        <v>297</v>
      </c>
      <c r="C92" s="64" t="s">
        <v>298</v>
      </c>
      <c r="D92" s="65" t="s">
        <v>59</v>
      </c>
      <c r="E92" s="65" t="s">
        <v>12</v>
      </c>
      <c r="F92" s="66">
        <v>16</v>
      </c>
      <c r="G92" s="78"/>
      <c r="H92" s="67">
        <f t="shared" si="3"/>
        <v>0</v>
      </c>
    </row>
    <row r="93" spans="1:8" s="68" customFormat="1">
      <c r="A93" s="63" t="s">
        <v>299</v>
      </c>
      <c r="B93" s="64" t="s">
        <v>300</v>
      </c>
      <c r="C93" s="64" t="s">
        <v>301</v>
      </c>
      <c r="D93" s="65" t="s">
        <v>59</v>
      </c>
      <c r="E93" s="65" t="s">
        <v>12</v>
      </c>
      <c r="F93" s="66">
        <v>8</v>
      </c>
      <c r="G93" s="78"/>
      <c r="H93" s="67">
        <f t="shared" si="3"/>
        <v>0</v>
      </c>
    </row>
    <row r="94" spans="1:8" s="68" customFormat="1">
      <c r="A94" s="63" t="s">
        <v>302</v>
      </c>
      <c r="B94" s="64" t="s">
        <v>303</v>
      </c>
      <c r="C94" s="64" t="s">
        <v>304</v>
      </c>
      <c r="D94" s="65" t="s">
        <v>59</v>
      </c>
      <c r="E94" s="65" t="s">
        <v>12</v>
      </c>
      <c r="F94" s="66">
        <v>4</v>
      </c>
      <c r="G94" s="78"/>
      <c r="H94" s="67">
        <f t="shared" si="3"/>
        <v>0</v>
      </c>
    </row>
    <row r="95" spans="1:8" s="68" customFormat="1">
      <c r="A95" s="63" t="s">
        <v>305</v>
      </c>
      <c r="B95" s="64" t="s">
        <v>240</v>
      </c>
      <c r="C95" s="64" t="s">
        <v>306</v>
      </c>
      <c r="D95" s="65" t="s">
        <v>61</v>
      </c>
      <c r="E95" s="65" t="s">
        <v>12</v>
      </c>
      <c r="F95" s="66">
        <v>112</v>
      </c>
      <c r="G95" s="78"/>
      <c r="H95" s="67">
        <f t="shared" si="3"/>
        <v>0</v>
      </c>
    </row>
    <row r="96" spans="1:8" s="69" customFormat="1">
      <c r="A96" s="23" t="s">
        <v>29</v>
      </c>
      <c r="B96" s="73" t="s">
        <v>30</v>
      </c>
      <c r="C96" s="73" t="s">
        <v>31</v>
      </c>
      <c r="D96" s="74" t="s">
        <v>14</v>
      </c>
      <c r="E96" s="74" t="s">
        <v>12</v>
      </c>
      <c r="F96" s="38">
        <v>8</v>
      </c>
      <c r="G96" s="46"/>
      <c r="H96" s="67">
        <f t="shared" si="3"/>
        <v>0</v>
      </c>
    </row>
    <row r="97" spans="1:8" s="69" customFormat="1">
      <c r="A97" s="23" t="s">
        <v>32</v>
      </c>
      <c r="B97" s="73" t="s">
        <v>33</v>
      </c>
      <c r="C97" s="73" t="s">
        <v>34</v>
      </c>
      <c r="D97" s="74" t="s">
        <v>14</v>
      </c>
      <c r="E97" s="74" t="s">
        <v>12</v>
      </c>
      <c r="F97" s="38">
        <v>8</v>
      </c>
      <c r="G97" s="46"/>
      <c r="H97" s="67">
        <f t="shared" si="3"/>
        <v>0</v>
      </c>
    </row>
    <row r="98" spans="1:8" s="69" customFormat="1">
      <c r="A98" s="23" t="s">
        <v>35</v>
      </c>
      <c r="B98" s="73" t="s">
        <v>30</v>
      </c>
      <c r="C98" s="73" t="s">
        <v>36</v>
      </c>
      <c r="D98" s="74" t="s">
        <v>14</v>
      </c>
      <c r="E98" s="74" t="s">
        <v>12</v>
      </c>
      <c r="F98" s="38">
        <v>4</v>
      </c>
      <c r="G98" s="46"/>
      <c r="H98" s="67">
        <f t="shared" si="3"/>
        <v>0</v>
      </c>
    </row>
    <row r="99" spans="1:8" s="69" customFormat="1">
      <c r="A99" s="23" t="s">
        <v>37</v>
      </c>
      <c r="B99" s="73" t="s">
        <v>38</v>
      </c>
      <c r="C99" s="73" t="s">
        <v>39</v>
      </c>
      <c r="D99" s="74" t="s">
        <v>14</v>
      </c>
      <c r="E99" s="74" t="s">
        <v>12</v>
      </c>
      <c r="F99" s="38">
        <v>4</v>
      </c>
      <c r="G99" s="46"/>
      <c r="H99" s="67">
        <f t="shared" si="3"/>
        <v>0</v>
      </c>
    </row>
    <row r="100" spans="1:8" s="69" customFormat="1" ht="14.4" thickBot="1">
      <c r="A100" s="43" t="s">
        <v>55</v>
      </c>
      <c r="B100" s="75" t="s">
        <v>56</v>
      </c>
      <c r="C100" s="75" t="s">
        <v>57</v>
      </c>
      <c r="D100" s="76" t="s">
        <v>58</v>
      </c>
      <c r="E100" s="76" t="s">
        <v>12</v>
      </c>
      <c r="F100" s="44">
        <v>8</v>
      </c>
      <c r="G100" s="70"/>
      <c r="H100" s="77">
        <f t="shared" si="3"/>
        <v>0</v>
      </c>
    </row>
    <row r="101" spans="1:8" ht="14.4" thickBot="1">
      <c r="C101" s="35"/>
      <c r="D101" s="35"/>
      <c r="E101" s="36"/>
      <c r="F101" s="124" t="s">
        <v>313</v>
      </c>
      <c r="G101" s="125"/>
      <c r="H101" s="39">
        <f>SUM(H6:H100)</f>
        <v>0</v>
      </c>
    </row>
  </sheetData>
  <mergeCells count="2">
    <mergeCell ref="A1:H4"/>
    <mergeCell ref="F101:G10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Ceník</vt:lpstr>
      <vt:lpstr>1. Nástroje</vt:lpstr>
      <vt:lpstr>2. Broušení a povlakování nástr</vt:lpstr>
      <vt:lpstr>3. Ostatní nástroje a příslušen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Kittlerová Tereza</cp:lastModifiedBy>
  <cp:lastPrinted>2020-11-16T22:09:23Z</cp:lastPrinted>
  <dcterms:created xsi:type="dcterms:W3CDTF">2020-11-09T15:38:03Z</dcterms:created>
  <dcterms:modified xsi:type="dcterms:W3CDTF">2021-03-31T10:34:30Z</dcterms:modified>
</cp:coreProperties>
</file>